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01\dokumenti$\zhatman\My Documents\B Prometna Signalizacija\2025\Izgradnja 2025\"/>
    </mc:Choice>
  </mc:AlternateContent>
  <xr:revisionPtr revIDLastSave="0" documentId="8_{1F28A216-FF08-4D15-970A-6BE37A3225DB}" xr6:coauthVersionLast="47" xr6:coauthVersionMax="47" xr10:uidLastSave="{00000000-0000-0000-0000-000000000000}"/>
  <bookViews>
    <workbookView xWindow="-120" yWindow="-120" windowWidth="29040" windowHeight="15720" activeTab="2" xr2:uid="{560BCDC0-CC18-4AB3-9CF1-21BC677E4978}"/>
  </bookViews>
  <sheets>
    <sheet name="Vertikalna sig" sheetId="1" r:id="rId1"/>
    <sheet name="Vodoravna sig" sheetId="2" r:id="rId2"/>
    <sheet name="Rekaitulacij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9" i="2" l="1"/>
  <c r="G137" i="2"/>
  <c r="G136" i="2"/>
  <c r="G135" i="2"/>
  <c r="G132" i="2"/>
  <c r="G130" i="2"/>
  <c r="G128" i="2"/>
  <c r="G126" i="2"/>
  <c r="G125" i="2"/>
  <c r="G124" i="2"/>
  <c r="G123" i="2"/>
  <c r="G120" i="2"/>
  <c r="G119" i="2"/>
  <c r="G118" i="2"/>
  <c r="G115" i="2"/>
  <c r="G113" i="2"/>
  <c r="G112" i="2"/>
  <c r="G111" i="2"/>
  <c r="G110" i="2"/>
  <c r="G109" i="2"/>
  <c r="G105" i="2"/>
  <c r="G104" i="2"/>
  <c r="G103" i="2"/>
  <c r="G102" i="2"/>
  <c r="G101" i="2"/>
  <c r="G100" i="2"/>
  <c r="G95" i="2"/>
  <c r="G94" i="2"/>
  <c r="G91" i="2"/>
  <c r="G89" i="2"/>
  <c r="G87" i="2"/>
  <c r="G86" i="2"/>
  <c r="G85" i="2"/>
  <c r="G84" i="2"/>
  <c r="G81" i="2"/>
  <c r="G80" i="2"/>
  <c r="G79" i="2"/>
  <c r="G78" i="2"/>
  <c r="G77" i="2"/>
  <c r="G76" i="2"/>
  <c r="G73" i="2"/>
  <c r="G71" i="2"/>
  <c r="G69" i="2"/>
  <c r="G67" i="2"/>
  <c r="G65" i="2"/>
  <c r="G64" i="2"/>
  <c r="G63" i="2"/>
  <c r="G62" i="2"/>
  <c r="G61" i="2"/>
  <c r="G60" i="2"/>
  <c r="G59" i="2"/>
  <c r="G58" i="2"/>
  <c r="G57" i="2"/>
  <c r="G56" i="2"/>
  <c r="G55" i="2"/>
  <c r="G54" i="2"/>
  <c r="G51" i="2"/>
  <c r="G50" i="2"/>
  <c r="G49" i="2"/>
  <c r="G48" i="2"/>
  <c r="G47" i="2"/>
  <c r="G46" i="2"/>
  <c r="G43" i="2"/>
  <c r="G42" i="2"/>
  <c r="G39" i="2"/>
  <c r="G38" i="2"/>
  <c r="G35" i="2"/>
  <c r="G34" i="2"/>
  <c r="G33" i="2"/>
  <c r="G32" i="2"/>
  <c r="G31" i="2"/>
  <c r="G30" i="2"/>
  <c r="G27" i="2"/>
  <c r="G26" i="2"/>
  <c r="D25" i="2"/>
  <c r="G25" i="2" s="1"/>
  <c r="G22" i="2"/>
  <c r="G21" i="2"/>
  <c r="G20" i="2"/>
  <c r="G17" i="2"/>
  <c r="G16" i="2"/>
  <c r="G13" i="2"/>
  <c r="G12" i="2"/>
  <c r="G11" i="2"/>
  <c r="G10" i="2"/>
  <c r="G9" i="2"/>
  <c r="G8" i="2"/>
  <c r="N363" i="1"/>
  <c r="N367" i="1"/>
  <c r="N365" i="1"/>
  <c r="N361" i="1"/>
  <c r="N359" i="1"/>
  <c r="N357" i="1"/>
  <c r="N355" i="1"/>
  <c r="N353" i="1"/>
  <c r="N352" i="1"/>
  <c r="N350" i="1"/>
  <c r="N349" i="1"/>
  <c r="N348" i="1"/>
  <c r="N347" i="1"/>
  <c r="N346" i="1"/>
  <c r="N343" i="1"/>
  <c r="N341" i="1"/>
  <c r="N340" i="1"/>
  <c r="N337" i="1"/>
  <c r="N335" i="1"/>
  <c r="N334" i="1"/>
  <c r="N332" i="1"/>
  <c r="N331" i="1"/>
  <c r="N329" i="1"/>
  <c r="N327" i="1"/>
  <c r="N325" i="1"/>
  <c r="N324" i="1"/>
  <c r="N322" i="1"/>
  <c r="N321" i="1"/>
  <c r="N319" i="1"/>
  <c r="N318" i="1"/>
  <c r="N316" i="1"/>
  <c r="N315" i="1"/>
  <c r="N313" i="1"/>
  <c r="N312" i="1"/>
  <c r="N310" i="1"/>
  <c r="N309" i="1"/>
  <c r="N307" i="1"/>
  <c r="N306" i="1"/>
  <c r="N304" i="1"/>
  <c r="N303" i="1"/>
  <c r="N301" i="1"/>
  <c r="N300" i="1"/>
  <c r="N298" i="1"/>
  <c r="N297" i="1"/>
  <c r="N295" i="1"/>
  <c r="N294" i="1"/>
  <c r="N292" i="1"/>
  <c r="N291" i="1"/>
  <c r="N289" i="1"/>
  <c r="N288" i="1"/>
  <c r="N286" i="1"/>
  <c r="N285" i="1"/>
  <c r="N283" i="1"/>
  <c r="N282" i="1"/>
  <c r="N281" i="1"/>
  <c r="N279" i="1"/>
  <c r="N278" i="1"/>
  <c r="N276" i="1"/>
  <c r="N274" i="1"/>
  <c r="N273" i="1"/>
  <c r="N271" i="1"/>
  <c r="N270" i="1"/>
  <c r="N269" i="1"/>
  <c r="N268" i="1"/>
  <c r="N267" i="1"/>
  <c r="N265" i="1"/>
  <c r="N264" i="1"/>
  <c r="N263" i="1"/>
  <c r="N261" i="1"/>
  <c r="N260" i="1"/>
  <c r="N258" i="1"/>
  <c r="N257" i="1"/>
  <c r="N255" i="1"/>
  <c r="N254" i="1"/>
  <c r="N253" i="1"/>
  <c r="N251" i="1"/>
  <c r="N250" i="1"/>
  <c r="N248" i="1"/>
  <c r="N247" i="1"/>
  <c r="N245" i="1"/>
  <c r="N244" i="1"/>
  <c r="N241" i="1"/>
  <c r="N240" i="1"/>
  <c r="N237" i="1"/>
  <c r="N236" i="1"/>
  <c r="N234" i="1"/>
  <c r="N233" i="1"/>
  <c r="N231" i="1"/>
  <c r="N230" i="1"/>
  <c r="N228" i="1"/>
  <c r="N227" i="1"/>
  <c r="N226" i="1"/>
  <c r="N224" i="1"/>
  <c r="N223" i="1"/>
  <c r="N222" i="1"/>
  <c r="N220" i="1"/>
  <c r="N219" i="1"/>
  <c r="N218" i="1"/>
  <c r="N217" i="1"/>
  <c r="N216" i="1"/>
  <c r="N214" i="1"/>
  <c r="N213" i="1"/>
  <c r="N211" i="1"/>
  <c r="N210" i="1"/>
  <c r="N209" i="1"/>
  <c r="N208" i="1"/>
  <c r="N206" i="1"/>
  <c r="N205" i="1"/>
  <c r="N204" i="1"/>
  <c r="N203" i="1"/>
  <c r="N201" i="1"/>
  <c r="N200" i="1"/>
  <c r="N199" i="1"/>
  <c r="N198" i="1"/>
  <c r="N197" i="1"/>
  <c r="N196" i="1"/>
  <c r="N194" i="1"/>
  <c r="N193" i="1"/>
  <c r="N191" i="1"/>
  <c r="N190" i="1"/>
  <c r="N188" i="1"/>
  <c r="N187" i="1"/>
  <c r="N185" i="1"/>
  <c r="N184" i="1"/>
  <c r="N182" i="1"/>
  <c r="N181" i="1"/>
  <c r="N179" i="1"/>
  <c r="N178" i="1"/>
  <c r="N176" i="1"/>
  <c r="N175" i="1"/>
  <c r="N173" i="1"/>
  <c r="N172" i="1"/>
  <c r="N170" i="1"/>
  <c r="N169" i="1"/>
  <c r="N167" i="1"/>
  <c r="N166" i="1"/>
  <c r="N164" i="1"/>
  <c r="N163" i="1"/>
  <c r="N160" i="1"/>
  <c r="N159" i="1"/>
  <c r="N157" i="1"/>
  <c r="N156" i="1"/>
  <c r="N154" i="1"/>
  <c r="N153" i="1"/>
  <c r="N152" i="1"/>
  <c r="N149" i="1"/>
  <c r="N148" i="1"/>
  <c r="N146" i="1"/>
  <c r="N145" i="1"/>
  <c r="N142" i="1"/>
  <c r="N141" i="1"/>
  <c r="N139" i="1"/>
  <c r="N138" i="1"/>
  <c r="N136" i="1"/>
  <c r="N135" i="1"/>
  <c r="N133" i="1"/>
  <c r="N132" i="1"/>
  <c r="N131" i="1"/>
  <c r="N129" i="1"/>
  <c r="N128" i="1"/>
  <c r="N127" i="1"/>
  <c r="N124" i="1"/>
  <c r="N123" i="1"/>
  <c r="N121" i="1"/>
  <c r="N120" i="1"/>
  <c r="N118" i="1"/>
  <c r="N117" i="1"/>
  <c r="N115" i="1"/>
  <c r="N114" i="1"/>
  <c r="N112" i="1"/>
  <c r="N111" i="1"/>
  <c r="N109" i="1"/>
  <c r="N108" i="1"/>
  <c r="N105" i="1"/>
  <c r="N104" i="1"/>
  <c r="N103" i="1"/>
  <c r="N102" i="1"/>
  <c r="N101" i="1"/>
  <c r="N100" i="1"/>
  <c r="N97" i="1"/>
  <c r="N96" i="1"/>
  <c r="N95" i="1"/>
  <c r="N94" i="1"/>
  <c r="N93" i="1"/>
  <c r="N92" i="1"/>
  <c r="N91" i="1"/>
  <c r="N88" i="1"/>
  <c r="N87" i="1"/>
  <c r="N86" i="1"/>
  <c r="N85" i="1"/>
  <c r="N84" i="1"/>
  <c r="N83" i="1"/>
  <c r="N82" i="1"/>
  <c r="N79" i="1"/>
  <c r="N78" i="1"/>
  <c r="N76" i="1"/>
  <c r="N75" i="1"/>
  <c r="N74" i="1"/>
  <c r="N73" i="1"/>
  <c r="N72" i="1"/>
  <c r="N69" i="1"/>
  <c r="N68" i="1"/>
  <c r="N67" i="1"/>
  <c r="N65" i="1"/>
  <c r="N64" i="1"/>
  <c r="N63" i="1"/>
  <c r="N62" i="1"/>
  <c r="N61" i="1"/>
  <c r="N58" i="1"/>
  <c r="N57" i="1"/>
  <c r="N56" i="1"/>
  <c r="N55" i="1"/>
  <c r="N52" i="1"/>
  <c r="N51" i="1"/>
  <c r="N50" i="1"/>
  <c r="N49" i="1"/>
  <c r="N48" i="1"/>
  <c r="N45" i="1"/>
  <c r="N44" i="1"/>
  <c r="N43" i="1"/>
  <c r="N42" i="1"/>
  <c r="N38" i="1"/>
  <c r="N37" i="1"/>
  <c r="N36" i="1"/>
  <c r="N35" i="1"/>
  <c r="N32" i="1"/>
  <c r="N31" i="1"/>
  <c r="N30" i="1"/>
  <c r="N29" i="1"/>
  <c r="N26" i="1"/>
  <c r="N25" i="1"/>
  <c r="N24" i="1"/>
  <c r="N23" i="1"/>
  <c r="N20" i="1"/>
  <c r="N19" i="1"/>
  <c r="N18" i="1"/>
  <c r="N17" i="1"/>
  <c r="N13" i="1"/>
  <c r="N12" i="1"/>
  <c r="N11" i="1"/>
  <c r="N10" i="1"/>
  <c r="N9" i="1"/>
  <c r="N8" i="1"/>
  <c r="N7" i="1"/>
  <c r="G162" i="2" l="1"/>
  <c r="I9" i="3" s="1"/>
  <c r="N369" i="1"/>
  <c r="I7" i="3" s="1"/>
  <c r="I11" i="3" l="1"/>
  <c r="I13" i="3" s="1"/>
  <c r="I15" i="3" s="1"/>
</calcChain>
</file>

<file path=xl/sharedStrings.xml><?xml version="1.0" encoding="utf-8"?>
<sst xmlns="http://schemas.openxmlformats.org/spreadsheetml/2006/main" count="1440" uniqueCount="558">
  <si>
    <t>Izrada, doprema i ugradnja fco Poreč - Parenzo prometnih znakova i ostale opreme u svemu prema važećem Zakonu o sigurnosti prometa na cestama, odnosno prema važećem Pravilniku o prometnim znakovima, signalizaciji i opremi na cestama (NN 92/2019), prema kojem su navedene dimenzije prometnih znakova u troškovniku.</t>
  </si>
  <si>
    <t>I  VERTIKALNA PROMETNA SIGNALIZACIJA</t>
  </si>
  <si>
    <t>R.br.</t>
  </si>
  <si>
    <t>Stavka</t>
  </si>
  <si>
    <t>Jed. mj.</t>
  </si>
  <si>
    <t>1. PR.SIT.</t>
  </si>
  <si>
    <t>2. PR.SIT.</t>
  </si>
  <si>
    <t>3. PR.SIT.</t>
  </si>
  <si>
    <t>4. PR.SIT.</t>
  </si>
  <si>
    <t>Količina</t>
  </si>
  <si>
    <t>Jedinična cijena</t>
  </si>
  <si>
    <t>Ukupno</t>
  </si>
  <si>
    <t>1.</t>
  </si>
  <si>
    <t xml:space="preserve">Znakovi opasnosti </t>
  </si>
  <si>
    <t>€</t>
  </si>
  <si>
    <t>1.1.</t>
  </si>
  <si>
    <t>a) dimenzije 60×60×60</t>
  </si>
  <si>
    <t xml:space="preserve">kom </t>
  </si>
  <si>
    <t>a'</t>
  </si>
  <si>
    <t>b) dimenzije 90×90×90</t>
  </si>
  <si>
    <t>c) dimenzije 120×120×120</t>
  </si>
  <si>
    <t>1.2.</t>
  </si>
  <si>
    <t>a) dimenzije 60×60×60, RA2</t>
  </si>
  <si>
    <t>b) dimenzije 90×90×90, RA2</t>
  </si>
  <si>
    <t>c) dimenzije 120×120×120, RA2</t>
  </si>
  <si>
    <t>1.3.</t>
  </si>
  <si>
    <t>Montaža prometnog znaka</t>
  </si>
  <si>
    <t xml:space="preserve">2. </t>
  </si>
  <si>
    <t>Znakovi izričitih naredbi:</t>
  </si>
  <si>
    <t>2.1.</t>
  </si>
  <si>
    <t>Znakovi u obliku kruga - RA1</t>
  </si>
  <si>
    <t>a) fi 40</t>
  </si>
  <si>
    <t>b) fi 60</t>
  </si>
  <si>
    <t>c) fi 90</t>
  </si>
  <si>
    <t>d) Montaža prometnog znaka</t>
  </si>
  <si>
    <t>2.2.</t>
  </si>
  <si>
    <t xml:space="preserve">Znak križanje ceste sa cestom s prednošću prolaza (B01) - RA2 </t>
  </si>
  <si>
    <t>2.3.</t>
  </si>
  <si>
    <t>Znak obavezno zaustavljanje (B02) -  RA2</t>
  </si>
  <si>
    <t xml:space="preserve">a) dimenzije 60×60; </t>
  </si>
  <si>
    <t>b) dimenzije 90×90</t>
  </si>
  <si>
    <t>c) dimenzije 120×120</t>
  </si>
  <si>
    <t>2.4.</t>
  </si>
  <si>
    <t>Znakovi u obliku kruga - RA2</t>
  </si>
  <si>
    <t>3.</t>
  </si>
  <si>
    <t>Znakovi obavijesti :</t>
  </si>
  <si>
    <t>3.1.</t>
  </si>
  <si>
    <t>Znakovi u obliku kruga</t>
  </si>
  <si>
    <t>3.2.</t>
  </si>
  <si>
    <t>Znakovi u obliku kvadrata</t>
  </si>
  <si>
    <t>a) 40×40</t>
  </si>
  <si>
    <t>b) 50×50</t>
  </si>
  <si>
    <t>c) 60×60</t>
  </si>
  <si>
    <t>d) 90×90</t>
  </si>
  <si>
    <t>e) Montaža prometnog znaka</t>
  </si>
  <si>
    <t>3.3.</t>
  </si>
  <si>
    <t>Znakovi u obliku kvadrata - RA2</t>
  </si>
  <si>
    <t>a) 60×60</t>
  </si>
  <si>
    <t>b) 90×90</t>
  </si>
  <si>
    <t>c) 120×120</t>
  </si>
  <si>
    <t>3.4.</t>
  </si>
  <si>
    <t>Znakovi u obliku pravokutnika</t>
  </si>
  <si>
    <t>a) 40×60</t>
  </si>
  <si>
    <t>b) 60×90</t>
  </si>
  <si>
    <t>c) 90×120</t>
  </si>
  <si>
    <t>d) 90×135</t>
  </si>
  <si>
    <t>3.5.</t>
  </si>
  <si>
    <t>a)Dobava, izrada i dostava Pločea za označavanje vrha prometnog otoka na raskrižju K05. Dimenzije ploče su: 300 x 1000 mm.
Ploča se može izvesti i u obliku valjka.
Ploča mora imati koeficijenta retrorefleksije najmanjeg razreda RA2.
Pločom se mogu označiti i mjesta na cesti na kojima su postavljene »umjetne izbočine« (K35) ili »uzdignute plohe« (K36).</t>
  </si>
  <si>
    <t>kom</t>
  </si>
  <si>
    <t>b)Dobava, izrada, doprema i ugradnja fco Poreč Označavaju mjesto bočnog smanjenja profila ceste.  
Pločama se fizički razdvaja promet suprotnog smjera vožnje, a postavljaju se i na mjestu ugradnje uspornika prometa, umjetnih izbočina ili uzdignutih ploha. Radi zaštite od prevrtanja u ploče moraju biti ugrađena metalna ojačanja. Dimenzije ploča su 300 x 1000 mm.
Kada se ploče K12 i K12-1 postavljaju za označavanje radova na cesti ili bočnih zapreka u nizu, iznad ploča može se postaviti »žuto trepćuće svjetlo za obilježavanje radova na cesti i zapreka« (G17). 
Boja ploča K12 i K12-1 je bijela koeficijenta retrorefleksije najmanjeg razreda RA2, a ploča K12-2 i K12-3 fluorescentno žuto-zelena koeficijenta retrorefleksije najmanjeg razreda RA3.Pločama K12-2 i K12-3 mogu se označiti i mjesta na cesti na kojima su postavljene »umjetne izbočine« (K35) ili »uzdignute plohe« (K36).</t>
  </si>
  <si>
    <t>c) Montaža ploča</t>
  </si>
  <si>
    <t>3.6.</t>
  </si>
  <si>
    <t>Putokazi :</t>
  </si>
  <si>
    <t>a) dimenzije 100 x 25 cm</t>
  </si>
  <si>
    <t>b) dimenzije 130 x 30 cm</t>
  </si>
  <si>
    <t>c) dimenzije 130 x 45 cm</t>
  </si>
  <si>
    <t>d) dimenzije 100 x 45 cm</t>
  </si>
  <si>
    <t>3.7.</t>
  </si>
  <si>
    <t>m1</t>
  </si>
  <si>
    <t>b) Montaža prometnog znaka</t>
  </si>
  <si>
    <t xml:space="preserve">m2 </t>
  </si>
  <si>
    <t>3.8.</t>
  </si>
  <si>
    <t>Oznaka naselja :</t>
  </si>
  <si>
    <t>a) dimenzije 100×50</t>
  </si>
  <si>
    <t>b) dimenzije 120×50</t>
  </si>
  <si>
    <t>c) dimenzije 100×70</t>
  </si>
  <si>
    <t>d) dimenzije 120×90</t>
  </si>
  <si>
    <t>4.</t>
  </si>
  <si>
    <t>Dopunske ploče :</t>
  </si>
  <si>
    <t>a) dimenzije 60×30</t>
  </si>
  <si>
    <t>b) dimenzije 60×40</t>
  </si>
  <si>
    <t>c) dimenzije 60×60</t>
  </si>
  <si>
    <t>d) dimenzije 90×30</t>
  </si>
  <si>
    <t>e) dimenzije 50×25</t>
  </si>
  <si>
    <t>f) dimenzije 200×25</t>
  </si>
  <si>
    <t>g) Montaža prometnog znaka</t>
  </si>
  <si>
    <t>5.</t>
  </si>
  <si>
    <t>Prometna ogledala:</t>
  </si>
  <si>
    <t>a) fi 60 ICR</t>
  </si>
  <si>
    <t>b) fi 80 ICR</t>
  </si>
  <si>
    <t xml:space="preserve">c) K28-1 fi 60 </t>
  </si>
  <si>
    <t>d) K28-1 fi 80</t>
  </si>
  <si>
    <t>e) K28 pravokutno dim. 80cm x 60cm</t>
  </si>
  <si>
    <t>f) Montaža prometnog ogledala</t>
  </si>
  <si>
    <t>6.</t>
  </si>
  <si>
    <t>Stupovi</t>
  </si>
  <si>
    <t>6.1.</t>
  </si>
  <si>
    <t>m</t>
  </si>
  <si>
    <t xml:space="preserve">b)Ugradnja stupa uključuje iskop dubine 50 cm sa pravilno zasječenim stranicama i poravnatim dnom dimenzija 50cm x 50cm te njegovo betoniranje.  </t>
  </si>
  <si>
    <t>6.2.</t>
  </si>
  <si>
    <t>a)Dobava, izrada i dostava stupova  f 60 mm, uključen plastični poklopac, metal je cinčan, pjeskaren, obojen poliesterskom bojom i zapečen, boja je ral-siva - za ulične tabele.</t>
  </si>
  <si>
    <t>b)Ugradnja stupa uključuje iskop dubine 50 cm sa pravilno zasječenim stranicama i poravnatim dnom dimenzija 50cm x 50cm te njegovo betoniranje.  Obračun po dužnom metru ugrađenog stupa.</t>
  </si>
  <si>
    <t>6.3.</t>
  </si>
  <si>
    <t xml:space="preserve">a)Dobava, izrada i dostava pocinčanih stupova fi 60 mm "S" oblika tip S60 - za 1 prometni znak ukupne dužine 450cm (visine 390cm+60cm dužine za prihvat znaka, bočni pomak 35cm). Izrađen od okrugle čelične cijevi (tipa čelika S235JR) promjera 60mm debljine stjenke 3 mm zaštićen od korozije metodom vrućeg cinčanja. Životni vijek cijevi min. 15 godina. U cijenu uračunat PVC čep. Cijevi se proizvode prema europskim noramama UNI EN10204 2.2, EN10219 i EN10240 za zaštitu vrućim cinčanjem (Hot dip Galvanizing). </t>
  </si>
  <si>
    <t>6.4.</t>
  </si>
  <si>
    <t xml:space="preserve">b)Ugradnja stupa uključuje iskop dubine 90 cm sa pravilno zasječenim stranicama i poravnatim dnom dimenzija 60cm x 60cm te njegovo betoniranje.  </t>
  </si>
  <si>
    <t>6.5.</t>
  </si>
  <si>
    <t xml:space="preserve">a)Dobava, izrada i dostava pocinčanih stupova fi 60 mm "S" oblika tip S120 - za 2 prometna znaka ukupne dužine 500 cm (visine 380cm+120cm dužine za prihvat znaka, bočni pomak 35cm). Izrađen od okrugle čelične cijevi (tipa čelika S235JR) promjera 60mm debljine stjenke 3 mm zaštićen od korozije metodom vrućeg cinčanja. Životni vijek cijevi min. 15 godina. U cijenu uračunat PVC čep. Cijevi se proizvode prema europskim noramama UNI EN10204 2.2, EN10219 i EN10240 za zaštitu vrućim cinčanjem (Hot dip Galvanizing). </t>
  </si>
  <si>
    <t>7.</t>
  </si>
  <si>
    <t>a) gumene prepreke za brzine manje od 50 km/h 3M (3 cm)</t>
  </si>
  <si>
    <t>m'</t>
  </si>
  <si>
    <t>b) gumene prepreke za brzine manje od 40 km/h 3M (5 cm)</t>
  </si>
  <si>
    <t>c) Montaža komplet gumenog usporivača uključujući i vezivne elemente i ljepilo</t>
  </si>
  <si>
    <t>8.</t>
  </si>
  <si>
    <t>a) Dobava, izrada i doprema metalnih nosača znakova h-94 cm</t>
  </si>
  <si>
    <t>b) Dobava, izrada i doprema metalnih nosača znakova h-130 cm</t>
  </si>
  <si>
    <t>c) Montaža metalnog nosača</t>
  </si>
  <si>
    <t>9.</t>
  </si>
  <si>
    <t>a)</t>
  </si>
  <si>
    <t>Dobava, izrada, doprema metalnih barijera dimenzija 150 x 20 cm sa folijom u 2. klasi retrorefleksije i nogarama.</t>
  </si>
  <si>
    <t>b)</t>
  </si>
  <si>
    <t>Montaža metalne barijere</t>
  </si>
  <si>
    <t>10.</t>
  </si>
  <si>
    <t>Dobava, izrada, doprema aluminijskih ploča dimenzije 30x30 cm "PSI".</t>
  </si>
  <si>
    <t>Montaža ploče</t>
  </si>
  <si>
    <t>11.</t>
  </si>
  <si>
    <t>Dobava, doprema treptača (sa 2 komada baterija)</t>
  </si>
  <si>
    <t>Montaža treptača</t>
  </si>
  <si>
    <t>12.</t>
  </si>
  <si>
    <t>Dobava, izrada, doprema zaštitnog inox nosača izrađenog od inoxa tipa AISI C 316 kao tip Poreč - trg slobode.</t>
  </si>
  <si>
    <t xml:space="preserve">Širine 650 mm, visine od tla 1200 mm (svjetla visina) plus 250 mm (u betonskom temelju), fi 50 mm. Sve varove treba izbrusiti i fino polirati. </t>
  </si>
  <si>
    <t>Ugradnja nosača uključuje iskop 2 rupe dubine 50 cm sa pravilno zasječenim stranicama i poravnatim dnom dimenzija 50cm x 50cm te njihovo betoniranje betonom marke MB 20/25.</t>
  </si>
  <si>
    <t>13.</t>
  </si>
  <si>
    <t>Dobava, izrada, doprema tipske jednostrane zaštitne ograde H2 od čeličnih hladno oblikovanih profila prema odobrenju nadzornog inženjera. U jediničnu cijenu je uključena izrada i ugradnja ograde fco Poreč - Parenzo, antikorozivna zaštita ograde koja mora biti u skladu sa stupnjem korozijskog opterećenja okoliša, završni premaz i zalijevanje otvora u koje se postavljaju stupci ograde. Vertikale ograde moraju biti okomite na horizontalnu ravninu u svim smjerovima.  Izvedba, kontrola kakvoće i obračun prema Općim tehničkim uvjetima za radove na cestama, IGH 2001. (OTU), knjiga 4, odredbe 7-00.; 7-01.10. i 7-01.12., knjiga 6, odredbe 9-04.1</t>
  </si>
  <si>
    <t xml:space="preserve">Ugradnja ugradnja tipske jednostrane zaštitne ograde </t>
  </si>
  <si>
    <t>14.</t>
  </si>
  <si>
    <t>14.1.</t>
  </si>
  <si>
    <t>dimenzija 200 x 120 cm</t>
  </si>
  <si>
    <t>14.2.</t>
  </si>
  <si>
    <t>dimenzija 120 x 120 cm</t>
  </si>
  <si>
    <t>14.3.</t>
  </si>
  <si>
    <t>15.</t>
  </si>
  <si>
    <t>Dobava, izrada, doprema fco Poreč FeZn metalnog produžetka za stup fi 60 mm.</t>
  </si>
  <si>
    <t xml:space="preserve">Montaža pocinčanih produžetaka za stup fi 60 mm. </t>
  </si>
  <si>
    <t>16.</t>
  </si>
  <si>
    <t>Dobava, izrada i doprema fco Poreč jednostrane/dvostrane obujmice fi 60 mm za pričvršćivanje prometnih znakova</t>
  </si>
  <si>
    <t xml:space="preserve">Montaža dvostrane obujmice za stup fi 60 mm. </t>
  </si>
  <si>
    <t>Ulične table</t>
  </si>
  <si>
    <t>22.</t>
  </si>
  <si>
    <t>22.1.</t>
  </si>
  <si>
    <t>b) Montaža tabela</t>
  </si>
  <si>
    <t>22.2.</t>
  </si>
  <si>
    <t>22.3.</t>
  </si>
  <si>
    <t>b) Monaža tabela</t>
  </si>
  <si>
    <t>22.4.</t>
  </si>
  <si>
    <t>22.5.</t>
  </si>
  <si>
    <t>22.6.</t>
  </si>
  <si>
    <t>22.7.</t>
  </si>
  <si>
    <t>22.8.</t>
  </si>
  <si>
    <t>22.9.</t>
  </si>
  <si>
    <t>22.10.</t>
  </si>
  <si>
    <t>24.</t>
  </si>
  <si>
    <t>Dobava, izrada, doprema PZ K05 polukružni, izrađen od Al lima debljine stijenke 2,5 mm, dimenzije 300x500x150 mm polukružnog oblika. Na znak se aplicira reflektirajuća folija marke 3M tip-flexible (2. klasa). S unutarnje strane se nalazi AL prihvat koji služi za postavu na okrugli stup promjera fi 60mm.</t>
  </si>
  <si>
    <t>25.</t>
  </si>
  <si>
    <t>c)</t>
  </si>
  <si>
    <t>Montaža turističkog putokaza</t>
  </si>
  <si>
    <t>d)</t>
  </si>
  <si>
    <t>Montaža turističkog putokaza - podrazumijeva montažu na najnižu poziciju u odnosu na postojeće putokaze</t>
  </si>
  <si>
    <t>26.</t>
  </si>
  <si>
    <t xml:space="preserve">Ugradnja stupa uključuje iskop dubine 50 cm sa pravilno zasječenim stranicama i poravnatim dnom dimenzija 50cm x 50cm te njegovo betoniranje.  </t>
  </si>
  <si>
    <t>Ugradnja AL stupa dijamantnim bušenjem rupe koja mora biti u obliku kruga  promjera manjeg od promjera rozete u kamenom popločenju ili asfaltiranu podlogu (min. dubine 50 cm), te betoniranje temelja.</t>
  </si>
  <si>
    <t>27.</t>
  </si>
  <si>
    <t xml:space="preserve">kompl. </t>
  </si>
  <si>
    <t>Ugradnja gumenog usporivača tipa STANDARD 170 komplet uključujući i vezivne elemente (tiple i vijci)</t>
  </si>
  <si>
    <t>Ugradnja gumenog usporivača tipa STANDARD 270 komplet uključujući i vezivne elemente (tiple i vijci)</t>
  </si>
  <si>
    <t>28.</t>
  </si>
  <si>
    <t>Ugradnja usporivača tipa europa komplet uključujući i vezivne elemente (tipke i vijci)</t>
  </si>
  <si>
    <t>29.</t>
  </si>
  <si>
    <t>Ugradnja metalnih stupića</t>
  </si>
  <si>
    <t>30.</t>
  </si>
  <si>
    <t>komp.</t>
  </si>
  <si>
    <t>Ugradnja oglasnih ploča</t>
  </si>
  <si>
    <t>31.</t>
  </si>
  <si>
    <t>32.</t>
  </si>
  <si>
    <t>Ugradnja montažnog rubnjaka.</t>
  </si>
  <si>
    <t>33.</t>
  </si>
  <si>
    <t>34.</t>
  </si>
  <si>
    <t>35.</t>
  </si>
  <si>
    <t>Nabava i isporuka elemenata za izradu montažnih raskrižja kružnog oblika</t>
  </si>
  <si>
    <t>Montaža elementa - prihvati uračunati</t>
  </si>
  <si>
    <t>38.</t>
  </si>
  <si>
    <t>Dobava, izrada, doprema fco Poreč automatskih parkirnih stupića sa daljinskom kontrolom, visine u otvorenom položaju cca. 50cm. Materijal:  pocinčani obojeni metal. U stavku uključena i dva komada kontrolera sa baterijama.</t>
  </si>
  <si>
    <t>Ugradnja parkirnog stupića.</t>
  </si>
  <si>
    <t>39.</t>
  </si>
  <si>
    <t>Dobava, izrada, doprema fco Poreč Stop parkinga (graničnika za parkiranje) slijedećih karakteristika: reciklirani materijal, crne boje, dimenzije 70 x 16 x 15 cm, aplicirana reflektirajuća folija. Jedan komplet sastoji se od para graničnika. Montira se vijcima 10 x 100 mm - 2 kom</t>
  </si>
  <si>
    <t>Montaža graničnika za parkiranje. Montira se vijcima 10 x 100 mm - 2 kom</t>
  </si>
  <si>
    <t>40.</t>
  </si>
  <si>
    <t>Dobava, izrada, doprema fco Poreč prometnog znaka «obavezno obilaženje» izrađenog od polietilena otpornog na udarce/nalet automobila,  ukupne visine 100 cm i promjera fi 40 (br.B47, B47-1 i B47-2). Prometni znak je napravljen tako da prilikom eventualnog udara motornog vozila u znak ne dođe do posebnih oštećenja vozila ili znaka.</t>
  </si>
  <si>
    <t>Montaža znaka</t>
  </si>
  <si>
    <t>41.</t>
  </si>
  <si>
    <t>Dobava, izrada, doprema fco Poreč ploča/znakova raznih dimenzija u RA1 klasi reflektirajuće folije. U stavku uključen sav poreban materijal i rad za njenu ugradnju i spriječavanje daljnje rotacije i klizanja.</t>
  </si>
  <si>
    <t>m2</t>
  </si>
  <si>
    <t>Montaža ploča</t>
  </si>
  <si>
    <t>42.</t>
  </si>
  <si>
    <t>Dobava, izrada, doprema fco Poreč ploča/znakova raznih dimenzija u RA2 klasi reflektirajuće folije. U stavku uključen sav poreban materijal i rad za njenu ugradnju i spriječavanje daljnje rotacije i klizanja.</t>
  </si>
  <si>
    <t>43.</t>
  </si>
  <si>
    <t>Dobava, izrada, doprema  fco Poreč ploča/znakova raznih dimenzija u RA3 klasi reflektirajuće folije. U stavku uključen sav poreban materijal i rad za njenu ugradnju i spriječavanje daljnje rotacije i klizanja.</t>
  </si>
  <si>
    <t>44.</t>
  </si>
  <si>
    <t>Montaža sustava</t>
  </si>
  <si>
    <t>45.</t>
  </si>
  <si>
    <t>e)</t>
  </si>
  <si>
    <t>Ugradnja stupića</t>
  </si>
  <si>
    <t>46.</t>
  </si>
  <si>
    <t xml:space="preserve">Dobava, izrada, doprema fco Poreč Graničnik visine dužine 7,4 m i visine 4,0 m; za vozila do 2,2 metara visine - izrađen od Fe konstrukcije, cijevi 120x120mm, debljina stijenke 5/3, sa potrebnim oznakama i znakovima u reflektirajućoj foliji 1.klase  </t>
  </si>
  <si>
    <t xml:space="preserve">b)Ugradnja graničnika visine uključuje iskop  2 rupe dubine 100 cm sa pravilno zasječenim stranicama i poravnatim dnom dimenzija 100cm x 100 cm te njegovo betoniranje.  </t>
  </si>
  <si>
    <t>48.</t>
  </si>
  <si>
    <t>49.</t>
  </si>
  <si>
    <t xml:space="preserve">Dobava, izrada, doprema fco Poreč LED treptači D200 sa konst. napajanjem na JR (AC-DC)
Sistem se sastoji od 2 LED treptača fi200mm Flashled male potrošnje i velike jakosti svjetla i sustava AC-DC za konstantno napajanje (metalni ormarić, akumulator 18Ah, upravljačka jedinica S600 te regulator punjenja sa foto senzorom za automatsku regulaciju jačine svjetlosnog snopa). Sustav za konstantno napajanje koristi struju iz javne rasvjete. Cijeli sistem radi 24h dnevno ili samo noću. Nije potrebno održavanje.
Sustav u skladu sa europskom normom EN12352 klasa L9M/L9H  
</t>
  </si>
  <si>
    <t>Ugradnja kompleta</t>
  </si>
  <si>
    <t>50.</t>
  </si>
  <si>
    <t>53.</t>
  </si>
  <si>
    <t>Dobava, izrada, doprema fco Poreč Ploče za označavanje opasnog zavoja K11-1,  klasa RA3, dimenzije 50 x 50 cm.</t>
  </si>
  <si>
    <t>54.</t>
  </si>
  <si>
    <t>Dobava i doprema fco Poreč betonskih čunjeva - polukugla sa postoljem, kao tipa BAROK. Dimenzije: 48 cm x 48 cm x 48 cm. Težina cca 150 kg</t>
  </si>
  <si>
    <t>Komplet ugradnja betonskih čunjeva - polukugla sa postoljem, kao tipa BAROK. Stavka podrazumjeva lijepljenje dijelova betonskih čunjeva posebnim ljepilom za beton, ugradnja sidrišta kroz cijeli čunj te njena montaža i fiksiranje ljepilom na mjesto po odabiru investitora.</t>
  </si>
  <si>
    <t>55.</t>
  </si>
  <si>
    <t>Dobava i doprema fco Poreč betonskih polukugla bez postolja (gornji dio), kao tipa BAROK. Dimenzije: 25 cm x 48 cm x 48 cm. Težina cca 45 kg.</t>
  </si>
  <si>
    <t>Komplet ugradnja betonskih polukugla bez postolja, kao tipa BAROK. Stavka podrazumjeva njenu montažu i fiksiranje ljepilom na mjesto po odabiru investitora.</t>
  </si>
  <si>
    <t>56.</t>
  </si>
  <si>
    <t>Dobava, izrada, doprema i fco Poreč, K01 smjerokazni stupići</t>
  </si>
  <si>
    <t>57.</t>
  </si>
  <si>
    <t xml:space="preserve">Dobava, izrada, doprema fco Poreč Dispenzer  PET za PVC vrećice. Izrađen od čelika debljine stjenke 1,2 mm obojano pečenom bojom sa prihvatom za stup fi 60 mm, kapaciteta 50 vrećica. </t>
  </si>
  <si>
    <t>Ugradnja Dispenzera</t>
  </si>
  <si>
    <t>58.</t>
  </si>
  <si>
    <t>Ugradnja Prometnog markera</t>
  </si>
  <si>
    <t>59.</t>
  </si>
  <si>
    <t xml:space="preserve">Dobava i doprema fco Poreč PVC pomićnog stupića kao tipa FLEXPIN H75.
Izrađen od mekane plastike, reflektirajuće oznake u 2.kl. folije marke 3M. Sastoji se od dva dijela, stupića fi80x750mm i baze dimenzija fi210mm međusobno povezanih elastičnim nitima. Stupić je moguće brzo odvojiti od baze jednostavnim okretom u jednu stranu. Težina 2kg.
</t>
  </si>
  <si>
    <t>Ugradnja stupića, elemete za ugradnju uračunati u cijenu.</t>
  </si>
  <si>
    <t>60.</t>
  </si>
  <si>
    <t xml:space="preserve">Dobava i doprema fco Poreč PVC fiksnog stupić kao tipa FLEXPIN H75.
Izrađen od mekane plastike, reflektirajuće oznake u 2.kl. folije marke 3M tipa HI Flexible. Sastoji se od dva dijela, stupića fi80x750mm i baze dimenzija fi210mm. Težina 2kg. 
</t>
  </si>
  <si>
    <t>61.</t>
  </si>
  <si>
    <t xml:space="preserve">Dobava i  doprema fco Poreč PZ K06 polukružni sa unutarnjim LED osvjetljenjem.
Izrađen od Al kućišta i translucentne plastične površine, uk. dimenzija 300x500x160mm polukružnog oblika. Na znak se aplicira reflektirajuća folija marke 3M tipa HI-translucent (2.kl.). Sa stražnje stzrane nalaze se AL „C“ prihvati putem kojih se znak pričvršćuje na stup. U unutrašnjosti znaka nalazi se izvor svjetlosti u LED tehnologiji, potrošnja 7W, napajanje 220Vac (12Vdc). 
Znak je u skladu sa europskom normom EN12899.
</t>
  </si>
  <si>
    <t>Ugradnja znaka</t>
  </si>
  <si>
    <t>62.</t>
  </si>
  <si>
    <t xml:space="preserve">Dobava, izrada, doprema fco Poreč Led Box. 
Kutija dim.600x210mm, izrađena od Fe lima, zaštićenog od korozije metodom elektrostatskog cinčanja, te  završno obojana prašnom bojom tamno sive nijanse. Na kutiju su pričvršćena dva komada LED treptača promjera 200mm, tipa B200. U unutarnjem dijelu kutije nalazi se upravljačka jedinica sa više mogućnosti rada treptača.
</t>
  </si>
  <si>
    <t>Ugradnja fco Poreč Led Box</t>
  </si>
  <si>
    <t>63.</t>
  </si>
  <si>
    <t xml:space="preserve">Dobava, izrada, doprema fco Poreč Sustava za konstantno napajanje AC/DC 18Ah.
El. Transformator AC-DC 230ac-12/48Vdc smješten u ormariću zaštite IP68 koji se montira na stup. U ormariću su smješteni još akumulator (18Ah) i upravljačka jedinica, tj. regulator napajanja što sve zajedno omogućuje neprekidan rad trošila. Napaja se noću odnosno kad se uključi javna rasvjeta. Sustav radi 24h dnevno i nije potrebno održavanje. Minimalni životni vijek akumulatora 3 godine.
Napomena: dovod električne energije (220Vac) do mjesta postave kao i kabelsku povezivost između oba stupa sa prometnim znakom osigurava naručitelj.
</t>
  </si>
  <si>
    <t>Ugradnja Sustava za konstantno napajanje AC/DC 18Ah.</t>
  </si>
  <si>
    <t>64.</t>
  </si>
  <si>
    <t>65.</t>
  </si>
  <si>
    <t>66.</t>
  </si>
  <si>
    <t>Dobava, izrada, doprema fco Poreč, PČ stup fi60x1500mm sa okastim vijcima M10 mm
Izrađen od okrugle čelične cijevi (tipa čelika S235JR) promjera 60mm zaštićen od korozije metodom vrućeg cinčanja. Životni vijek cijevi min. 15 godina. U cijenu uračunat PVC čep te 2 kom okasta vijka M10 mm
Cijevi se proizvode prema europskim noramama UNI EN10204 2.2, EN10219 i EN10240 za zaštitu vrućim cinčanjem (Hot dip Galvanizing).</t>
  </si>
  <si>
    <t>Ugradnja stupića PČ stup fi60x1500mm sa okastim vijcima M10 mm u betonski temelj i postava PČ lanac DIN 763 dim. Fi 6 mm</t>
  </si>
  <si>
    <t>67.</t>
  </si>
  <si>
    <t>Dobava, izrada, doprema fco Poreč,PČ lanac DIN 763 dim. Fi 6 mm - toplocinčano</t>
  </si>
  <si>
    <t>Ugradnja lanca</t>
  </si>
  <si>
    <t>68.</t>
  </si>
  <si>
    <t>Dobava, izrada, doprema fco Poreč,PČ škopac – ravni dim. 8 mm - toplocinčano</t>
  </si>
  <si>
    <t>Ugradnja škopca</t>
  </si>
  <si>
    <t>69.</t>
  </si>
  <si>
    <t>Dobava, doprema postolja težine 28 kg za privremenu postavu signalizacije.</t>
  </si>
  <si>
    <t>a</t>
  </si>
  <si>
    <t>70.</t>
  </si>
  <si>
    <t>Postava postolja 28 kg</t>
  </si>
  <si>
    <t>71.</t>
  </si>
  <si>
    <t xml:space="preserve">Dobava doprema fco Poreč PVC fiksnog stupića kao tipa T-FLEX.
Izrađen od mekane plastike narančaste boje, reflektirajuće oznake u II.kl. folije marke 3M. Dimenzije stupića fi80(baza210)x760mm. Težina 2,5kg. </t>
  </si>
  <si>
    <t>Ugradnja stupića, elemente za ugradnju uračunati u cijenu</t>
  </si>
  <si>
    <t>74.</t>
  </si>
  <si>
    <t xml:space="preserve">Dobava, treptača fi200mm kao tipa B201
Jednostrano treptajuće žuto svjetlo promjera 200mm za naglašavanje prometnog znaka. Napajanje 12V, 0,65A s izraženom jakosti svjetlosnog snopa (500cd). Treptač ima PČ prihvat za stup ili se direktno fiksira za ploču putem vijaka. Vanjski način upravljanja. U skladu sa europskom normom EN12352 klase L8H. 
</t>
  </si>
  <si>
    <t>Ugradnja treptača</t>
  </si>
  <si>
    <t>75.</t>
  </si>
  <si>
    <t xml:space="preserve">Dobava i ugradnja FeZn konstrukcije/monostupa za postavu ploča. 
Sastoji se od nosivog okruglog ili kvadratnog stupa promjera 130mm/200x150mm, horizontalne grede, vertikalnih nosača ploče te ankera za ugradnju. Sve je izrađeno od čelika tipa S235JR i zaštićeno od korozije metodom vrućeg cinčanja te završno obojano u boji ploče,  siva RAL +/-7016 mat površine. U sklopu konstrukcije nalaze se svi pripadajući vezni elementi za ugradnju i montažu ploče.
</t>
  </si>
  <si>
    <t>76.</t>
  </si>
  <si>
    <t>Dobava, izvedba i ugradnja taktilnih elemenata za popravak taktilne površine izvan građevine, izrađeni od inoxa tipa AISI C 316.
Taktilni elementi se postavljaju na mjesto nedostajućih ili oštećenih taktilnih elemenata  na taktilnoj stazi u gradu Poreču-Parenzo. Stazu čine taktilne crte za vođenje i taktilna polja upozorenja. Taktilna staza izvodi se od pojedinačnih elemenata taktilnih površina - vodilica i čepova. Vodilice i čepovi ugrađuju se u podlogu pojedinačno, izdignuti su od površine maksimalno do 5 mm, a izrađeni su od trajnih materijala inoxa i protuklizne ispune u crvenoj boji. Moraju biti jednakih dimenzija kao postojeći taktilni elementi, čep promjera 30mm, vodilica 300x22mm. Na podlogu se pričvršćuju zabušivanjem (sidrenjem) prema uputama proizvođača.  
Obračun po komadu ugrađenih taktilnih elemenata. Stavka uključije sav rad i materijal, sve do potpune funkcionalnosti.</t>
  </si>
  <si>
    <t>taktilni elementi vodilice</t>
  </si>
  <si>
    <t>taktilni elementi čepovi</t>
  </si>
  <si>
    <t>77.</t>
  </si>
  <si>
    <t>Izrada protuklizne podloge na arhitektonskim barjerama. Stavka se sastoji od pripreme podloge, ćišćenje, šabloniranje i zaštita. Prajmeriranje, nanos i stvrdnjavanje protuklizne smjese boje  po odabiru investitora.</t>
  </si>
  <si>
    <t>Nabavka i isporuka utora za temeljenje stupova za montažu znakova kao tip RETENTION SYSTEM.</t>
  </si>
  <si>
    <t>Nabavka i isporuka utora za temeljenje tip kao RS76 ili jednakovrijedan proizvod. Utor promjera 76 mm, visine 300 mm. Utor u skladu s HRN EN40, HRN EN124 i HRN EN12767</t>
  </si>
  <si>
    <t>Nabavka i isporuka utora za temeljenje tip kao RS76 ili jednakovrijedan proizvod. Utor promjera 76 mm, visine 600 mm. Utor u skladu s HRN EN40, HRN EN124 i HRN EN12767</t>
  </si>
  <si>
    <t>Nabavka i isporuka utora za temeljenje tip kao RS60 ili jednakovrijedan proizvod. Utor promjera 60 mm, visine 300 mm. Utor u skladu s HRN EN40, HRN EN124 i HRN EN12767</t>
  </si>
  <si>
    <t>Nabavka i isporuka utora za temeljenje tip kao RS60 ili jednakovrijedan proizvod. Utor promjera 60 mm, visine 600 mm. Utor u skladu s HRN EN40, HRN EN124 i HRN EN12767</t>
  </si>
  <si>
    <t>Ugradnja utora za temeljenje stupove suklatno uputstvu proizvođača/dobavljača</t>
  </si>
  <si>
    <t xml:space="preserve">Dobava, doprema fco Poreč, Gumeni rubnjak „CURBFIX“ h- 60 cm. 
Gumena baza crne boje sa 2 umetka žute ref. Trake. Na bazi je fiksiran gumeni cilindrični tulac crvene boje sa umecima bijele ref. Folije u 2. Klasi refleksije. Dimenzija postolja je h-5 cm l-90 cm i š- 29 cm. Stupić dimenzije h-65 cm fi 7,5 cm. Masa elemenata 13,5 kg. Vezni elementi uključeni u cijenu. 
</t>
  </si>
  <si>
    <t>Ugradnja Gumeni rubnjak „CURBFIX“, elemente za ugradnju uračunati u cijenu</t>
  </si>
  <si>
    <t xml:space="preserve">Dobava, doprema i ugradnja fco Poreč, Gumenog cilindričnog tuljka za „CURBFIX“ h- 60 cm. 
Gumeni cilindrični tulac crvene boje sa umecima bijele ref. Folije u 2. Klasi refleksije. Stupić dimenzije h-65 cm fi 7,5 cm
</t>
  </si>
  <si>
    <t>Dobava i isporuka PZ K24 PVC ograde New Jerseya crveno/bijeli</t>
  </si>
  <si>
    <t>I</t>
  </si>
  <si>
    <t>UKUPNO VERTIKALNA SIGNALIZACIJA :</t>
  </si>
  <si>
    <t xml:space="preserve">   TROŠKOVNIK ZA IZGRADNJU VERTIKALNE PROMETNE SIGNALIZACIJE NA PODRUČJU GRADA POREČA - PARENZO  </t>
  </si>
  <si>
    <t>II  VODORAVNA PROMETNA SIGNALIZACIJA</t>
  </si>
  <si>
    <t>Red br.</t>
  </si>
  <si>
    <t>VRSTA OZNAKE</t>
  </si>
  <si>
    <t>Jedinica mjere</t>
  </si>
  <si>
    <t xml:space="preserve">Količina </t>
  </si>
  <si>
    <r>
      <t>Jedinična cijena (</t>
    </r>
    <r>
      <rPr>
        <b/>
        <sz val="11"/>
        <color rgb="FF000000"/>
        <rFont val="Calibri"/>
        <family val="2"/>
        <charset val="238"/>
      </rPr>
      <t>€</t>
    </r>
    <r>
      <rPr>
        <b/>
        <sz val="11"/>
        <color rgb="FF000000"/>
        <rFont val="Times New Roman"/>
        <family val="1"/>
        <charset val="238"/>
      </rPr>
      <t>)</t>
    </r>
  </si>
  <si>
    <r>
      <t>Ukupna cijena (</t>
    </r>
    <r>
      <rPr>
        <b/>
        <sz val="11"/>
        <color rgb="FF000000"/>
        <rFont val="Calibri"/>
        <family val="2"/>
        <charset val="238"/>
      </rPr>
      <t>€</t>
    </r>
    <r>
      <rPr>
        <b/>
        <sz val="11"/>
        <color rgb="FF000000"/>
        <rFont val="Times New Roman"/>
        <family val="1"/>
        <charset val="238"/>
      </rPr>
      <t>)</t>
    </r>
  </si>
  <si>
    <t>BOJA</t>
  </si>
  <si>
    <t xml:space="preserve">Bijela crta  </t>
  </si>
  <si>
    <t>puna (H01) širine 10 cm</t>
  </si>
  <si>
    <t>isprekidana (bruto) (H02) širine 10 cm</t>
  </si>
  <si>
    <t>puna (H01) širine 12 cm</t>
  </si>
  <si>
    <t>isprekidana (bruto) (H02) širine 12 cm</t>
  </si>
  <si>
    <t>puna (H01) širine 15 cm</t>
  </si>
  <si>
    <t>isprekidana (bruto) (H02) širine 15 cm</t>
  </si>
  <si>
    <t xml:space="preserve">Crta širine do 5 cm puna </t>
  </si>
  <si>
    <t>4.1.</t>
  </si>
  <si>
    <t xml:space="preserve">bijela </t>
  </si>
  <si>
    <t>4.2.</t>
  </si>
  <si>
    <t>žuta</t>
  </si>
  <si>
    <t xml:space="preserve">Pješački prijelazi </t>
  </si>
  <si>
    <t>5.1.</t>
  </si>
  <si>
    <t>bijela polja (H19)</t>
  </si>
  <si>
    <r>
      <t>m</t>
    </r>
    <r>
      <rPr>
        <vertAlign val="superscript"/>
        <sz val="11"/>
        <color rgb="FF000000"/>
        <rFont val="Times New Roman"/>
        <family val="1"/>
        <charset val="238"/>
      </rPr>
      <t>2</t>
    </r>
  </si>
  <si>
    <t>5.2.</t>
  </si>
  <si>
    <t>crvena polja</t>
  </si>
  <si>
    <t>5.3.</t>
  </si>
  <si>
    <t>biciklističko-pješački prijelaz (H20)</t>
  </si>
  <si>
    <t>Izrada polja za usmjeravanje prometa (bruto) - H28 - H35</t>
  </si>
  <si>
    <t xml:space="preserve">bijela polja </t>
  </si>
  <si>
    <t>žuta polja</t>
  </si>
  <si>
    <t xml:space="preserve">Žute linije </t>
  </si>
  <si>
    <t>7.1.</t>
  </si>
  <si>
    <t>7.2.</t>
  </si>
  <si>
    <t>7.3.</t>
  </si>
  <si>
    <t>7.4.</t>
  </si>
  <si>
    <t>7.5.</t>
  </si>
  <si>
    <t>7.6.</t>
  </si>
  <si>
    <t xml:space="preserve">Farbanje rubnjaka </t>
  </si>
  <si>
    <t>8.1.</t>
  </si>
  <si>
    <t>Segmenti crvene boje</t>
  </si>
  <si>
    <t>8.2.</t>
  </si>
  <si>
    <t>Segmenti bijele boje</t>
  </si>
  <si>
    <t xml:space="preserve">STOP crta zaustavljanja </t>
  </si>
  <si>
    <t>9.1.</t>
  </si>
  <si>
    <t>puna (H12)</t>
  </si>
  <si>
    <t>9.2.</t>
  </si>
  <si>
    <t>isprekidana (bruto) (H13)</t>
  </si>
  <si>
    <t xml:space="preserve">Izrada natpisa </t>
  </si>
  <si>
    <t>10.1.</t>
  </si>
  <si>
    <t>"STOP" (H39) (bijela)</t>
  </si>
  <si>
    <t>10.2.</t>
  </si>
  <si>
    <t>"TAXI" (H42) (žuta)</t>
  </si>
  <si>
    <t>10.3.</t>
  </si>
  <si>
    <t>"BUS" (H40) (žuta)</t>
  </si>
  <si>
    <t>10.4.</t>
  </si>
  <si>
    <t>"ŠKOLA" (H43) (bijela)</t>
  </si>
  <si>
    <t>10.5.</t>
  </si>
  <si>
    <t xml:space="preserve">"X" </t>
  </si>
  <si>
    <t>10.6.</t>
  </si>
  <si>
    <r>
      <t>"</t>
    </r>
    <r>
      <rPr>
        <u/>
        <sz val="11"/>
        <color rgb="FF000000"/>
        <rFont val="Times New Roman"/>
        <family val="1"/>
        <charset val="238"/>
      </rPr>
      <t>P</t>
    </r>
    <r>
      <rPr>
        <sz val="11"/>
        <color rgb="FF000000"/>
        <rFont val="Times New Roman"/>
        <family val="1"/>
        <charset val="238"/>
      </rPr>
      <t>" (prekriženo)</t>
    </r>
  </si>
  <si>
    <t xml:space="preserve">Izrada oznaka </t>
  </si>
  <si>
    <t>11.1.</t>
  </si>
  <si>
    <t>"invalid" (H48) (žuta)</t>
  </si>
  <si>
    <t>11.2.</t>
  </si>
  <si>
    <t>"bicikla" (H49) (bijela)</t>
  </si>
  <si>
    <t>11.3.</t>
  </si>
  <si>
    <t>"bicikla" (H49) (žuta)</t>
  </si>
  <si>
    <t>11.4.</t>
  </si>
  <si>
    <t>"pješaci"  (bijela)</t>
  </si>
  <si>
    <t>11.5.</t>
  </si>
  <si>
    <t>"djeca na cesti" (bijela)</t>
  </si>
  <si>
    <t>"pješačka zona" (bijela, plava)</t>
  </si>
  <si>
    <t>11.6.</t>
  </si>
  <si>
    <t>"Ograničenje brzine" (H45) dimenzije 2,6 x 4,00 m</t>
  </si>
  <si>
    <t>11.7.</t>
  </si>
  <si>
    <t>"Djeca na cesti"" (H46) dimenzije 2,6 x 5,00 m</t>
  </si>
  <si>
    <t>11.8.</t>
  </si>
  <si>
    <t>"Zona smirenog prometa" (H47) dimenzije 2,6 x 5,00 m</t>
  </si>
  <si>
    <t>11.9.</t>
  </si>
  <si>
    <t>"Ograničenje brzine" (H45) dimenzije 1,5 x 2,00 m</t>
  </si>
  <si>
    <t>11.10.</t>
  </si>
  <si>
    <t>"Djeca na cesti"" (H46) dimenzije 1,5 x 2,50 m</t>
  </si>
  <si>
    <t>11.11.</t>
  </si>
  <si>
    <t>"Zona smirenog prometa" (H47) dimenzije 1,5 x 2,50 m</t>
  </si>
  <si>
    <t>Izrada oznake "trokut upozorenja" dimenzije  1,50m x 2,00m (H51)</t>
  </si>
  <si>
    <t>Farbanje betonskih gljiva bijelom bojom</t>
  </si>
  <si>
    <t xml:space="preserve">Izrada kratkih oznaka parkirališta po mjestu u bijeloj boji, dimenzija 1,00 m x 1,00 m </t>
  </si>
  <si>
    <t>Obilježavanje autobusnog stajališta komplet (linije, oznake i natpis) (H54)</t>
  </si>
  <si>
    <t xml:space="preserve">Parkirališta po mjestu </t>
  </si>
  <si>
    <t>16.1.</t>
  </si>
  <si>
    <t>Bijela boja (H63)</t>
  </si>
  <si>
    <t>16.2.</t>
  </si>
  <si>
    <t>Plava boja</t>
  </si>
  <si>
    <t>16.3.</t>
  </si>
  <si>
    <t>Za invalide komplet (linije, otok i oznaka) žuta boja (H59a)</t>
  </si>
  <si>
    <t>16.4.</t>
  </si>
  <si>
    <t>Za motore (bijela boja)</t>
  </si>
  <si>
    <t>16.5.</t>
  </si>
  <si>
    <t>16.6.</t>
  </si>
  <si>
    <t>Za taksi komplet (linije i natpis) žuta boja</t>
  </si>
  <si>
    <t>17.</t>
  </si>
  <si>
    <t>Strelice:</t>
  </si>
  <si>
    <t>17.1.</t>
  </si>
  <si>
    <t>jednosmjerne (H21a, H21b, H21c,H24, H25)</t>
  </si>
  <si>
    <t>17.2.</t>
  </si>
  <si>
    <t>dvosmjerne (H22a, H22b, H23a, H23b)</t>
  </si>
  <si>
    <t>17.3.</t>
  </si>
  <si>
    <t>trosmjernice (H22c)</t>
  </si>
  <si>
    <t>17.4.</t>
  </si>
  <si>
    <t>strelice sužavanja (H26)</t>
  </si>
  <si>
    <t>18.</t>
  </si>
  <si>
    <t xml:space="preserve">Natpis po slovu </t>
  </si>
  <si>
    <t>19.</t>
  </si>
  <si>
    <t>Zaustavni trokuti manji, dimenzija cca. 50cm x 50cm (boja) (H14)</t>
  </si>
  <si>
    <t>20.</t>
  </si>
  <si>
    <t>Linije igrališta (dimenzije igrališta standardne)</t>
  </si>
  <si>
    <t>20.1.</t>
  </si>
  <si>
    <t>malonogometno/ rukometno igralište - boja bijela, dim. cca. 40 x 20m</t>
  </si>
  <si>
    <t>20.2.</t>
  </si>
  <si>
    <t>košarkaško igralište, boja žuta, dim. cca. 28 x 14m</t>
  </si>
  <si>
    <t>PLASTIKA</t>
  </si>
  <si>
    <t>21.</t>
  </si>
  <si>
    <t>Izrada oznaka (plastika)</t>
  </si>
  <si>
    <t>21.1.</t>
  </si>
  <si>
    <t>21.2.</t>
  </si>
  <si>
    <t>21.3.</t>
  </si>
  <si>
    <t>21.4.</t>
  </si>
  <si>
    <t>21.5.</t>
  </si>
  <si>
    <t>21.6.</t>
  </si>
  <si>
    <t>Izrada bijele linije širine 12 cm (termoplastika)</t>
  </si>
  <si>
    <t xml:space="preserve">puna </t>
  </si>
  <si>
    <t>isprekidana (neto)</t>
  </si>
  <si>
    <t>vibrirajuća razdjelna linija za zvučno upozorenje (barette sistenm)</t>
  </si>
  <si>
    <t>puna - SPREJ termoplastika</t>
  </si>
  <si>
    <t>isprekidana (neto) - SPREJ termoplastika</t>
  </si>
  <si>
    <t>23.</t>
  </si>
  <si>
    <t>Pješački prijelazi (hladna plastika/ neto)</t>
  </si>
  <si>
    <t>STOP crta zaustavljanja (hladna plastika)</t>
  </si>
  <si>
    <t>24.1.</t>
  </si>
  <si>
    <t>Linija (neto)</t>
  </si>
  <si>
    <t>24.2.</t>
  </si>
  <si>
    <t>Trokut</t>
  </si>
  <si>
    <t>24.3.</t>
  </si>
  <si>
    <t>Zaustavni trokuti manji, dimenzija cca. 50cm x 50cm</t>
  </si>
  <si>
    <t>Strelice (hladna plastika):</t>
  </si>
  <si>
    <t>25.1.</t>
  </si>
  <si>
    <t>jednosmjerne</t>
  </si>
  <si>
    <t>25.2.</t>
  </si>
  <si>
    <t>dvosmjerne</t>
  </si>
  <si>
    <t>25.3.</t>
  </si>
  <si>
    <t>trosmjernice</t>
  </si>
  <si>
    <t>25.4.</t>
  </si>
  <si>
    <t xml:space="preserve">strelice sužavanja </t>
  </si>
  <si>
    <t>Izrada slovnih natpisa (hladna plastika)</t>
  </si>
  <si>
    <t>slovo</t>
  </si>
  <si>
    <t>Izrada polja za usmjeravanje prometa (hladna plastika/ neto)</t>
  </si>
  <si>
    <t>Zvučne, vibrirajuće trake za usporavanje prometa (2 sloja: donji sloj širine 20 cm, debljine cca. 5 mm. Gornji sloj je linija širine 12 cm i debljine cca. 4 mm)</t>
  </si>
  <si>
    <t>Izrada polja površine visokog trenja za smirivanje prometa (hladna plastika/ neto)</t>
  </si>
  <si>
    <t>29.1.</t>
  </si>
  <si>
    <t>za brzine do 30,00 km/h</t>
  </si>
  <si>
    <t>29.2.</t>
  </si>
  <si>
    <t>za brzine do 50,00 km/h</t>
  </si>
  <si>
    <t>29.3.</t>
  </si>
  <si>
    <t>za brzine do 70,00 km/h</t>
  </si>
  <si>
    <t>Označavanje biciklističkih staza (trokomponentna hladna plastika)</t>
  </si>
  <si>
    <t>Napomena (obavezno popuniti):</t>
  </si>
  <si>
    <t>1)</t>
  </si>
  <si>
    <t>Boja kojom će se izvoditi radovi (naziv)</t>
  </si>
  <si>
    <t>Garantni rok, minimalno 6 (šest) mjeseci</t>
  </si>
  <si>
    <t>BIJELA</t>
  </si>
  <si>
    <t>ŽUTA</t>
  </si>
  <si>
    <t>CRVENA</t>
  </si>
  <si>
    <t>2)</t>
  </si>
  <si>
    <t>Termoplastika kojom će se izvoditi radovi naziv)</t>
  </si>
  <si>
    <t>Garantni rok, minimalno 4 (četiri) godine</t>
  </si>
  <si>
    <t>KALUP</t>
  </si>
  <si>
    <t>SPREJ</t>
  </si>
  <si>
    <t>Hladna plastika kojom će se izvoditi radovi (naziv)</t>
  </si>
  <si>
    <t xml:space="preserve">        </t>
  </si>
  <si>
    <t>II</t>
  </si>
  <si>
    <t xml:space="preserve">UKUPNO VODORAVNA SIGNALIZACIJA: </t>
  </si>
  <si>
    <t>SVEUKUPNA REKAPITULACIJA</t>
  </si>
  <si>
    <t>VERTIKALNA PROMETNA SIGNALIZACIJA:</t>
  </si>
  <si>
    <t>VODORAVNA PROMETNA SIGNALIZACIJA:</t>
  </si>
  <si>
    <t>I+II</t>
  </si>
  <si>
    <t>UKUPNO PROMETNA SIGNALIZACIJA:</t>
  </si>
  <si>
    <t>PDV (25%):</t>
  </si>
  <si>
    <t xml:space="preserve">SVEUKUPNO: </t>
  </si>
  <si>
    <t>PONUDITELJ:</t>
  </si>
  <si>
    <t xml:space="preserve">                                            NARUČITELJ:</t>
  </si>
  <si>
    <t>e) dimenzije 130×75</t>
  </si>
  <si>
    <t>f) dimenzije 160×75</t>
  </si>
  <si>
    <t>a)Dobava, izrada i dostava stupova f 90 mm, izrađen od okrugle čelične šavne cijevi (tipa čelika S235JR) promjera 90 mm debljine stjenke 3,2 mm zaštićen od korozije metodom vrućeg cinčanja. Životni vijek cijevi min. 15 godina. U cijenu uračunat PVC čep. Cijevi se proizvode prema europskim noramama UNI EN10204 2.2, EN10219 i EN10240 za zaštitu vrućim cinčanjem (Hot dip Galvanizing). Obračun po dužnom metru ugrađenog stupa</t>
  </si>
  <si>
    <t>6.6.</t>
  </si>
  <si>
    <t xml:space="preserve">Dobava, izrada i doprema fco Poreč pocinčane pješačke ograde od cijevi fi 60 mm sa poprečnom cijevi (crvena upozoravajuća boja sa bijelim poljima u RA2 klasi refleksije) </t>
  </si>
  <si>
    <t>f)</t>
  </si>
  <si>
    <t>36.</t>
  </si>
  <si>
    <t>37.</t>
  </si>
  <si>
    <t>Dobava, izrada, doprema fco Poreč ploča/znakova raznih dimenzija u RA1 klasi digitalni tisak. U stavku uključen sav poreban materijal i rad za njenu ugradnju i spriječavanje daljnje rotacije i klizanja.</t>
  </si>
  <si>
    <t>47.</t>
  </si>
  <si>
    <t>Dobava, izrada i doprema fco Poreč, pomičnog metalnog stupića fi 60 (kao tip Červar Porat), visine 1200 mm, obojan temeljnom bojom i završna bijela.</t>
  </si>
  <si>
    <t>Dobava, izrada i doprema fco Poreč, pomičnog metalnog stupića fi 60 (kao tip St. Vergotini), visine 1260 mm, s kuglom na vrhu i donjim dijelom predviđenim za postavu lokota , obojan temeljnom bojom i završna bijela.</t>
  </si>
  <si>
    <t>51.</t>
  </si>
  <si>
    <t>52.</t>
  </si>
  <si>
    <t>72.</t>
  </si>
  <si>
    <t>73.</t>
  </si>
  <si>
    <t>Dobava i ugradnja fleksibilnog stupa fi 60mm sa ugrađenim sistemom opruge unutar samog stupa. Stup mora biti ukupne visine izvan zemlje min 220 cm. Koristi se za ugradnju kod ulaza u raskrižje kružnog oblika, na prometni otok na kojem učestalo dolazi do mehaničkog uništavanja cijevi i znakova uslijed prometne nezgode ili ljudskog utjecaja. U stavku uračunata i ugradnja u betonski temelj dimenzija i sustavom drenaže vode sukladno uputstvu proizvođača. Proizvod mora biti u skladu sa normom EN 1461; SP1 za antikorozivnu zaštitu te mora imati potrebiti certifikat za normu EN 12899-1</t>
  </si>
  <si>
    <t>Dobava, doprema i ugradnja uzdignutog pješačkog prijelaza širine 4,2m i visine 7 cm – SBR guma trajno elastična. Uključeni i svi potrebni elmenti za montažu.</t>
  </si>
  <si>
    <t>Dobava i montaža FeZn el. za produžavanje stupova fi90x1000mm</t>
  </si>
  <si>
    <t>Dobava i ugradnja PZ K22 prometni marker Klemmfix L82 zastavica RA2 sa PVC bazom Klemmfix žuta L49</t>
  </si>
  <si>
    <r>
      <t xml:space="preserve">a) Znakovi obavijesti za vođenje prometa u II, III, IV i V stupnju, klase </t>
    </r>
    <r>
      <rPr>
        <sz val="11"/>
        <rFont val="Times New Roman CE"/>
        <charset val="2"/>
      </rPr>
      <t>RA2 retrorefleksije raznih dimenzija</t>
    </r>
  </si>
  <si>
    <r>
      <t xml:space="preserve">a)Dobava, izrada i dostava stupova </t>
    </r>
    <r>
      <rPr>
        <sz val="11"/>
        <rFont val="Symbol"/>
        <family val="1"/>
        <charset val="2"/>
      </rPr>
      <t>f</t>
    </r>
    <r>
      <rPr>
        <sz val="11"/>
        <rFont val="Times New Roman CE"/>
        <charset val="238"/>
      </rPr>
      <t xml:space="preserve"> 60 mm, sa utorom za sprječavanje rotacije znaka oko stupa.  Izrađen od okrugle čelične cijevi (tipa čelika S235JR) promjera 60mm zaštićen od korozije metodom vrućeg cinčanja sa utorom po cijeloj dužini što ga čini antirotacionim. Životni vijek cijevi min. 15 godina. U cijenu uračunat PVC čep. Cijevi se proizvode prema europskim noramama UNI EN10204 2.2, EN10219 i EN10240 za zaštitu vrućim cinčanjem (Hot dip Galvanizing). Obračun po dužnom metru ugrađenog stupa</t>
    </r>
  </si>
  <si>
    <r>
      <t xml:space="preserve">a)Dobava, izrada i dostava stupova </t>
    </r>
    <r>
      <rPr>
        <sz val="11"/>
        <rFont val="Symbol"/>
        <family val="1"/>
        <charset val="2"/>
      </rPr>
      <t>f</t>
    </r>
    <r>
      <rPr>
        <sz val="11"/>
        <rFont val="Times New Roman CE"/>
        <charset val="238"/>
      </rPr>
      <t xml:space="preserve"> 48 mm, sa utorom za sprječavanje rotacije znaka oko stupa.  Izrađen od okrugle čelične cijevi (tipa čelika S235JR) promjera 60mm zaštićen od korozije metodom vrućeg cinčanja sa utorom po cijeloj dužini što ga čini antirotacionim. Životni vijek cijevi min. 15 godina. U cijenu uračunat PVC čep. Cijevi se proizvode prema europskim noramama UNI EN10204 2.2, EN10219 i EN10240 za zaštitu vrućim cinčanjem (Hot dip Galvanizing). Obračun po dužnom metru ugrađenog stupa</t>
    </r>
  </si>
  <si>
    <r>
      <t xml:space="preserve">Dobava, izrada, doprema kompleta </t>
    </r>
    <r>
      <rPr>
        <b/>
        <sz val="11"/>
        <rFont val="Times New Roman CE"/>
        <charset val="2"/>
      </rPr>
      <t>gumenih usporivača prometa</t>
    </r>
    <r>
      <rPr>
        <sz val="11"/>
        <rFont val="Times New Roman CE"/>
        <charset val="238"/>
      </rPr>
      <t xml:space="preserve"> (K35), a u svemu prema važećem Zakonu o sigurnosti prometa na cestama, odnosno prema važećem Pravilniku o prometnim znakovima, signalizaciji i opremi na cestama. Usporivači moraju biti izrađeni od vulkanizirane gumene mase tipa SBR.</t>
    </r>
  </si>
  <si>
    <r>
      <t>a) Dobava, izrada i doprema fco Poreč obostranih aluminjskih tabli sa dvojezičnim imenom ulice tip "</t>
    </r>
    <r>
      <rPr>
        <b/>
        <sz val="11"/>
        <rFont val="Times New Roman CE"/>
        <charset val="2"/>
      </rPr>
      <t>Poreč 60x40 cm</t>
    </r>
    <r>
      <rPr>
        <sz val="11"/>
        <rFont val="Times New Roman CE"/>
        <family val="1"/>
        <charset val="238"/>
      </rPr>
      <t xml:space="preserve">" , slijedećih karakteristika: izrađena od aluminijske lamele širine 25 mm, </t>
    </r>
    <r>
      <rPr>
        <sz val="11"/>
        <rFont val="Times New Roman CE"/>
        <charset val="2"/>
      </rPr>
      <t>visina 200 mm i dužine 600 mm</t>
    </r>
    <r>
      <rPr>
        <sz val="11"/>
        <rFont val="Times New Roman CE"/>
        <family val="1"/>
        <charset val="238"/>
      </rPr>
      <t>, obostrane na jednoj ploči, koristiti reflektirajuću foliju klase II, uključen al. bočni prihvat-obujmica za stup promjera 60 mm te Al čepovima sve obojano prašnom sivom bojom RAl +/-7016.</t>
    </r>
  </si>
  <si>
    <r>
      <t>a) Dobava, izrada i doprema fco Poreč obostranih aluminjskih dopunskih tabli tip  "</t>
    </r>
    <r>
      <rPr>
        <b/>
        <sz val="11"/>
        <rFont val="Times New Roman CE"/>
        <charset val="2"/>
      </rPr>
      <t>Poreč 60x20 cm</t>
    </r>
    <r>
      <rPr>
        <sz val="11"/>
        <rFont val="Times New Roman CE"/>
        <family val="1"/>
        <charset val="238"/>
      </rPr>
      <t xml:space="preserve">" , slijedećih karakteristika: izrađena od aluminijske lamele širine 25 mm, visina 200 mm i dužine 600 mm, obostrane na jednoj ploči, koristiti reflektirajuću foliju klase II, uključen al. bočni prihvat-obujmica za stup promjera 60 mm te Al čepovima sve obojano prašnom sivom bojom RAl +/-7016. </t>
    </r>
  </si>
  <si>
    <r>
      <t>a) Dobava, izrada i doprema fco Poreč obostranih aluminjskih tabli sa dvojezičnim imenom ulice tip "</t>
    </r>
    <r>
      <rPr>
        <b/>
        <sz val="11"/>
        <rFont val="Times New Roman CE"/>
        <charset val="2"/>
      </rPr>
      <t>Poreč 60x25 cm</t>
    </r>
    <r>
      <rPr>
        <sz val="11"/>
        <rFont val="Times New Roman CE"/>
        <family val="1"/>
        <charset val="238"/>
      </rPr>
      <t>" , slijedećih karakteristika: izrađena od aluminijske lamele širine 25 mm, visina 250 mm i dužine 600 mm, obostrane na jednoj ploči, koristiti reflektirajuću foliju klase II, uključen al. bočni prihvat-obujmica za stup promjera 60 mm te Al čepovima sve obojano prašnom sivom bojom RAl +/-7016.</t>
    </r>
  </si>
  <si>
    <r>
      <t>a) Dobava, izrada i doprema fco Poreč obostranih aluminjskih tabli sa dvojezičnim imenom ulice tip "</t>
    </r>
    <r>
      <rPr>
        <b/>
        <sz val="11"/>
        <rFont val="Times New Roman CE"/>
        <charset val="2"/>
      </rPr>
      <t>Poreč 90x40 cm</t>
    </r>
    <r>
      <rPr>
        <sz val="11"/>
        <rFont val="Times New Roman CE"/>
        <family val="1"/>
        <charset val="238"/>
      </rPr>
      <t>" , slijedećih karakteristika: izrađena od aluminijske lamele širine 25 mm, visina 200 mm i dužine 900 mm, obostrane na jednoj ploči, koristiti reflektirajuću foliju klase II, uključen al. bočni prihvat-obujmica za stup promjera 60 mm te Al čepovima sve obojano prašnom sivom bojom RAl +/-7016.</t>
    </r>
  </si>
  <si>
    <r>
      <t>a) Dobava, izrada i doprema fco Poreč obostranih aluminjskih dopunskih tabli tip  "</t>
    </r>
    <r>
      <rPr>
        <b/>
        <sz val="11"/>
        <rFont val="Times New Roman CE"/>
        <charset val="2"/>
      </rPr>
      <t>Poreč 90x20 cm</t>
    </r>
    <r>
      <rPr>
        <sz val="11"/>
        <rFont val="Times New Roman CE"/>
        <family val="1"/>
        <charset val="238"/>
      </rPr>
      <t xml:space="preserve">" , slijedećih karakteristika: izrađena od aluminijske lamele širine 25 mm, visina 200 mm i dužine 900 mm, obostrane na jednoj ploči, koristiti reflektirajuću foliju klase II, uključen al. bočni prihvat-obujmica za stup promjera 60 mm te Al čepovima sve obojano prašnom sivom bojom RAl +/-7016. </t>
    </r>
  </si>
  <si>
    <r>
      <t>a) Dobava, izrada i doprema fco Poreč obostranih aluminjskih tabli sa dvojezičnim imenom ulice tip "</t>
    </r>
    <r>
      <rPr>
        <b/>
        <sz val="11"/>
        <rFont val="Times New Roman CE"/>
        <charset val="2"/>
      </rPr>
      <t>Poreč 70x40 cm</t>
    </r>
    <r>
      <rPr>
        <sz val="11"/>
        <rFont val="Times New Roman CE"/>
        <family val="1"/>
        <charset val="238"/>
      </rPr>
      <t>" , slijedećih karakteristika: izrađena od aluminijske lamele širine 25 mm, visina 200 mm i dužine 700 mm, obostrane na jednoj ploči, koristiti reflektirajuću foliju klase II, uključen al. bočni prihvat-obujmica za stup promjera 60 mm te Al čepovima sve obojano prašnom sivom bojom RAl +/-7016.</t>
    </r>
  </si>
  <si>
    <r>
      <t>a) Dobava, izrada i doprema fco Poreč obostranih aluminjskih dopunskih tabli tip  "</t>
    </r>
    <r>
      <rPr>
        <b/>
        <sz val="11"/>
        <rFont val="Times New Roman CE"/>
        <charset val="2"/>
      </rPr>
      <t>Poreč 70x20 cm</t>
    </r>
    <r>
      <rPr>
        <sz val="11"/>
        <rFont val="Times New Roman CE"/>
        <family val="1"/>
        <charset val="238"/>
      </rPr>
      <t xml:space="preserve">" , slijedećih karakteristika: izrađena od aluminijske lamele širine 25 mm, visina 200 mm i dužine 700 mm, obostrane na jednoj ploči, koristiti reflektirajuću foliju klase II, uključen al. bočni prihvat-obujmica za stup promjera 60 mm te Al čepovima sve obojano prašnom sivom bojom RAl +/-7016. </t>
    </r>
  </si>
  <si>
    <r>
      <t>a) Dobava, izrada i doprema fco Poreč obostranih aluminjskih dopunskih tabli tip  "</t>
    </r>
    <r>
      <rPr>
        <b/>
        <sz val="11"/>
        <rFont val="Times New Roman CE"/>
        <charset val="2"/>
      </rPr>
      <t>Poreč 60x50 cm</t>
    </r>
    <r>
      <rPr>
        <sz val="11"/>
        <rFont val="Times New Roman CE"/>
        <family val="1"/>
        <charset val="238"/>
      </rPr>
      <t xml:space="preserve">" , slijedećih karakteristika: izrađena od aluminijske lamele širine 25 mm, visina 250 mm i dužine 600 mm, obostrane na jednoj ploči, koristiti reflektirajuću foliju klase II, uključen al. bočni prihvat-obujmica za stup promjera 60 mm te Al čepovima sve obojano prašnom sivom bojom RAl +/-7016. </t>
    </r>
  </si>
  <si>
    <r>
      <t>a) Dobava, izrada i doprema fco Poreč obostranih aluminjskih tabli sa dvojezičnim imenom ulice tip "</t>
    </r>
    <r>
      <rPr>
        <b/>
        <sz val="11"/>
        <rFont val="Times New Roman CE"/>
        <charset val="2"/>
      </rPr>
      <t>Poreč 70x50 cm</t>
    </r>
    <r>
      <rPr>
        <sz val="11"/>
        <rFont val="Times New Roman CE"/>
        <family val="1"/>
        <charset val="238"/>
      </rPr>
      <t>" , slijedećih karakteristika: izrađena od aluminijske lamele širine 25 mm, visina 250 mm i dužine 700 mm, obostrane na jednoj ploči, koristiti reflektirajuću foliju klase II, uključen al. bočni prihvat-obujmica za stup promjera 60 mm te Al čepovima sve obojano prašnom sivom bojom RAl +/-7016.</t>
    </r>
  </si>
  <si>
    <r>
      <t>a) Dobava, izrada i doprema fco Poreč obostranih aluminjskih tabli sa dvojezičnim imenom ulice tip "</t>
    </r>
    <r>
      <rPr>
        <b/>
        <sz val="11"/>
        <rFont val="Times New Roman CE"/>
        <charset val="2"/>
      </rPr>
      <t>Poreč 90x50 cm</t>
    </r>
    <r>
      <rPr>
        <sz val="11"/>
        <rFont val="Times New Roman CE"/>
        <family val="1"/>
        <charset val="238"/>
      </rPr>
      <t>" , slijedećih karakteristika: izrađena od aluminijske lamele širine 25 mm, visina 250 mm i dužine 900 mm, obostrane na jednoj ploči, koristiti reflektirajuću foliju klase II, uključen al. bočni prihvat-obujmica za stup promjera 60 mm te Al čepovima sve obojano prašnom sivom bojom RAl +/-7016.</t>
    </r>
  </si>
  <si>
    <r>
      <t xml:space="preserve">Dobava, izrada, doprema - turistički putokazni znakovi, dimenzije </t>
    </r>
    <r>
      <rPr>
        <b/>
        <sz val="11"/>
        <rFont val="Times New Roman"/>
        <family val="1"/>
        <charset val="238"/>
      </rPr>
      <t>125 x 25 cm</t>
    </r>
    <r>
      <rPr>
        <sz val="11"/>
        <rFont val="Times New Roman"/>
        <family val="1"/>
        <charset val="238"/>
      </rPr>
      <t>, izrađeni od Al profila debljine 2,5 mm, obojani pečenom smeđom ili sivom bojom tipa Poreč, naljepljeni reflektirajućom folijom marke 3M, klase 2, garancije 10 godina i samoljepljivom folijom.</t>
    </r>
  </si>
  <si>
    <r>
      <t xml:space="preserve">Dobava, izrada, doprema  - turistički putokazni znakovi, dimenzije </t>
    </r>
    <r>
      <rPr>
        <b/>
        <sz val="11"/>
        <rFont val="Times New Roman"/>
        <family val="1"/>
        <charset val="238"/>
      </rPr>
      <t>150 x 30 cm</t>
    </r>
    <r>
      <rPr>
        <sz val="11"/>
        <rFont val="Times New Roman"/>
        <family val="1"/>
        <charset val="238"/>
      </rPr>
      <t>, izrađeni od Al profila debljine 2,5 mm, obojani pečenom smeđom ili sivom bojom tipa Poreč, naljepljeni reflektirajućom folijom marke 3M, klase 2, garancije 10 godina i samoljepljivom folijom.</t>
    </r>
  </si>
  <si>
    <r>
      <t xml:space="preserve">Dobava, izrada, doprema - </t>
    </r>
    <r>
      <rPr>
        <b/>
        <sz val="11"/>
        <rFont val="Times New Roman"/>
        <family val="1"/>
        <charset val="238"/>
      </rPr>
      <t>turistički putokaz jednostrani</t>
    </r>
    <r>
      <rPr>
        <sz val="11"/>
        <rFont val="Times New Roman"/>
        <family val="1"/>
        <charset val="238"/>
      </rPr>
      <t xml:space="preserve"> tipa Poreč za </t>
    </r>
    <r>
      <rPr>
        <b/>
        <sz val="11"/>
        <rFont val="Times New Roman"/>
        <family val="1"/>
        <charset val="238"/>
      </rPr>
      <t>starogradsku jezgru</t>
    </r>
    <r>
      <rPr>
        <sz val="11"/>
        <rFont val="Times New Roman"/>
        <family val="1"/>
        <charset val="238"/>
      </rPr>
      <t xml:space="preserve">, dimenzija </t>
    </r>
    <r>
      <rPr>
        <b/>
        <sz val="11"/>
        <rFont val="Times New Roman"/>
        <family val="1"/>
        <charset val="238"/>
      </rPr>
      <t>60 x 15 cm</t>
    </r>
    <r>
      <rPr>
        <sz val="11"/>
        <rFont val="Times New Roman"/>
        <family val="1"/>
        <charset val="238"/>
      </rPr>
      <t>, izrađen od Al obostranog profila/lamele visine 150mm proizvođača ALUSIGN (Belgija) ili jednakovrijednog sa unutarnjim AL specijalnim prihvatom za stup te Al čepom sa druge strane, sve zajedno obojano plastificiranom pečenom sivom bojom RAL7016 matirane i grube površine, naljepljen reflektirajućom folijom marke 3M tipa EG štampana metodom digitalnog tiska zaštićena UV laminacijom proizvođača 3M tipa 1170 ili jednakovrijednu garancije 5 godina na postojanost. U stavku uračunata grafička priprema i priprema za tisak po uzoru na postojeće ploče.</t>
    </r>
  </si>
  <si>
    <r>
      <t xml:space="preserve">Dobava, izrada, doprema - </t>
    </r>
    <r>
      <rPr>
        <b/>
        <sz val="11"/>
        <rFont val="Times New Roman"/>
        <family val="1"/>
        <charset val="238"/>
      </rPr>
      <t>turistički putokaz obostrani</t>
    </r>
    <r>
      <rPr>
        <sz val="11"/>
        <rFont val="Times New Roman"/>
        <family val="1"/>
        <charset val="238"/>
      </rPr>
      <t xml:space="preserve"> tipa Poreč SJ za </t>
    </r>
    <r>
      <rPr>
        <b/>
        <sz val="11"/>
        <rFont val="Times New Roman"/>
        <family val="1"/>
        <charset val="238"/>
      </rPr>
      <t>starogradsku jezgru</t>
    </r>
    <r>
      <rPr>
        <sz val="11"/>
        <rFont val="Times New Roman"/>
        <family val="1"/>
        <charset val="238"/>
      </rPr>
      <t xml:space="preserve">, dimenzija </t>
    </r>
    <r>
      <rPr>
        <b/>
        <sz val="11"/>
        <rFont val="Times New Roman"/>
        <family val="1"/>
        <charset val="238"/>
      </rPr>
      <t>60 x 15 cm</t>
    </r>
    <r>
      <rPr>
        <sz val="11"/>
        <rFont val="Times New Roman"/>
        <family val="1"/>
        <charset val="238"/>
      </rPr>
      <t>, izrađen od Al obostranog profila/lamele visine 150mm proizvođača ALUSIGN (Belgija) ili jednakovrijednog sa unutarnjim AL specijalnim prihvatom za stup te Al čepom sa druge strane, sve zajedno obojano pečenom sivom bojom RAL7016 matirane i grube površine tipa Poreč, obostrano naljepljen reflektirajućom folijom marke 3M tipa EG štampana metodom digitalnog tiska zaštićena UV laminacijom proizvođača 3M tipa 1170 ili jednakovrijednu garancije 5 godina na postojanost. U stavku uračunata grafička priprema i priprema za tisak po uzoru na postojeće ploče.</t>
    </r>
  </si>
  <si>
    <r>
      <t xml:space="preserve">Dobava, izrada, doprema - Al stup </t>
    </r>
    <r>
      <rPr>
        <b/>
        <sz val="11"/>
        <rFont val="Times New Roman"/>
        <family val="1"/>
        <charset val="238"/>
      </rPr>
      <t>ø85 mm, oblik osmerokut (tip Poreč)</t>
    </r>
    <r>
      <rPr>
        <sz val="11"/>
        <rFont val="Times New Roman"/>
        <family val="1"/>
        <charset val="238"/>
      </rPr>
      <t xml:space="preserve"> potrebite dužine, obojen pečenom bojom s aluminijskom kuglom obojanom pečenom bojom (mat siva ili smeđa). Obračun po m dopremljenog stupa</t>
    </r>
  </si>
  <si>
    <r>
      <t xml:space="preserve">Izrada, doprema i isporuka </t>
    </r>
    <r>
      <rPr>
        <b/>
        <sz val="11"/>
        <rFont val="Times New Roman"/>
        <family val="1"/>
        <charset val="238"/>
      </rPr>
      <t>okruglih aluminijskih stupova</t>
    </r>
    <r>
      <rPr>
        <sz val="11"/>
        <rFont val="Times New Roman"/>
        <family val="1"/>
        <charset val="238"/>
      </rPr>
      <t xml:space="preserve"> za </t>
    </r>
    <r>
      <rPr>
        <b/>
        <sz val="11"/>
        <rFont val="Times New Roman"/>
        <family val="1"/>
        <charset val="238"/>
      </rPr>
      <t>starogradsku jezgru</t>
    </r>
    <r>
      <rPr>
        <sz val="11"/>
        <rFont val="Times New Roman"/>
        <family val="1"/>
        <charset val="238"/>
      </rPr>
      <t>, dimenzije</t>
    </r>
    <r>
      <rPr>
        <b/>
        <sz val="11"/>
        <rFont val="Times New Roman"/>
        <family val="1"/>
        <charset val="238"/>
      </rPr>
      <t xml:space="preserve"> ø90 mm</t>
    </r>
    <r>
      <rPr>
        <sz val="11"/>
        <rFont val="Times New Roman"/>
        <family val="1"/>
        <charset val="238"/>
      </rPr>
      <t xml:space="preserve"> tipa Poreč SJ, svijetle visine 3,00 m, min. debljine lima 2,00 mm, obojan plastificiranom pečenom sivom bojom RAL7016 matirane i grube površine, siva antracit s poklopcem na vrhu s utorima za ugradnju putokaza.                                                                                        Na dnu predvidjeti završnu ukrasnu maskicu (rozetu promjera fi 180 mm) u boji stupa koja bi prekrila spoj stupa i partera. Stup je izrađen na način da se u slučaju potrebe jednostavno izvrši promjena ili popravak putokaza i da ima mogučnost ugradnje tabela na minimalno 2 mjesta sa suprotnih strana, odnsno minimalno dvije kanalne mogućnosti usmjeravanja ploča. Ukoliko se postavlja jednostrano, prazan kanal predviđen za ugradnju potrebno je prikriti odgovarajučim umetkom u boji stupa a sve prema postojećoj signalizaciji. </t>
    </r>
  </si>
  <si>
    <r>
      <t>Dobava, izrada i doprema fco Poreč - Uzdignuta ploha (</t>
    </r>
    <r>
      <rPr>
        <b/>
        <sz val="11"/>
        <rFont val="Times New Roman"/>
        <family val="1"/>
        <charset val="238"/>
      </rPr>
      <t>K36</t>
    </r>
    <r>
      <rPr>
        <sz val="11"/>
        <rFont val="Times New Roman"/>
        <family val="1"/>
        <charset val="238"/>
      </rPr>
      <t xml:space="preserve">) tipa STANDARD 170 sastoji se od 9 elemenata crne boje izrađeni od vulkanizirane gumene mase tipa SBR sa umecima od reflektirajućeg materijala žute boje. Ukupna dimenzija plohe iznosi </t>
    </r>
    <r>
      <rPr>
        <b/>
        <sz val="11"/>
        <rFont val="Times New Roman"/>
        <family val="1"/>
        <charset val="238"/>
      </rPr>
      <t>170x170x7 cm</t>
    </r>
    <r>
      <rPr>
        <sz val="11"/>
        <rFont val="Times New Roman"/>
        <family val="1"/>
        <charset val="238"/>
      </rPr>
      <t xml:space="preserve">. Elementi se pričvršćuju na podlogu putem vijaka i tipli - uračunati. </t>
    </r>
  </si>
  <si>
    <r>
      <t>Dobava, izrada i doprema fco Poreč - Uzdignuta ploha (</t>
    </r>
    <r>
      <rPr>
        <b/>
        <sz val="11"/>
        <rFont val="Times New Roman"/>
        <family val="1"/>
        <charset val="238"/>
      </rPr>
      <t>K36</t>
    </r>
    <r>
      <rPr>
        <sz val="11"/>
        <rFont val="Times New Roman"/>
        <family val="1"/>
        <charset val="238"/>
      </rPr>
      <t xml:space="preserve">) tipa STANDARD 270 sastoji se od 15 elemenata crne boje izrađeni od vulkanizirane gumene mase tipa SBR sa umecima od reflektirajućeg materijala žute boje. Ukupna dimenzija plohe iznosi </t>
    </r>
    <r>
      <rPr>
        <b/>
        <sz val="11"/>
        <rFont val="Times New Roman"/>
        <family val="1"/>
        <charset val="238"/>
      </rPr>
      <t>170x270x7 cm</t>
    </r>
    <r>
      <rPr>
        <sz val="11"/>
        <rFont val="Times New Roman"/>
        <family val="1"/>
        <charset val="238"/>
      </rPr>
      <t xml:space="preserve">. Elementi se pričvršćuju na podlogu putem vijaka i tipli - uračunati. </t>
    </r>
  </si>
  <si>
    <r>
      <t>Dobava, izrada, doprema - Uzdignuta ploha (</t>
    </r>
    <r>
      <rPr>
        <b/>
        <sz val="11"/>
        <rFont val="Times New Roman"/>
        <family val="1"/>
        <charset val="238"/>
      </rPr>
      <t>K36</t>
    </r>
    <r>
      <rPr>
        <sz val="11"/>
        <rFont val="Times New Roman"/>
        <family val="1"/>
        <charset val="238"/>
      </rPr>
      <t>) tipa EUROPA. Sastoji se od 6 elemenata crvene boje izrađeni od recikliranih materijala sa umecima od reflektirajućeg materijala bijele boje. Ukupna dimenzija jastuka iznosi 200x180x6 cm. Ukupna težina iznosi 250 kg. Elementi se sklapaju međusobno putem posebnih "I" spojnica te se pričvršćuju na podlogu putem vijaka u tipli.</t>
    </r>
  </si>
  <si>
    <r>
      <t>Dobava, izrada, doprema -  metalnih zaštitnih</t>
    </r>
    <r>
      <rPr>
        <b/>
        <sz val="11"/>
        <rFont val="Times New Roman"/>
        <family val="1"/>
        <charset val="238"/>
      </rPr>
      <t xml:space="preserve"> fiksnih inox stupića</t>
    </r>
    <r>
      <rPr>
        <sz val="11"/>
        <rFont val="Times New Roman"/>
        <family val="1"/>
        <charset val="238"/>
      </rPr>
      <t xml:space="preserve"> promjera 100 mm, visine od tla 500 mm (svjetla visina) plus 250 mm (u betonskom temelju), izrađenog od inoxa tipa </t>
    </r>
    <r>
      <rPr>
        <b/>
        <sz val="11"/>
        <rFont val="Times New Roman"/>
        <family val="1"/>
        <charset val="238"/>
      </rPr>
      <t>AISI C 304</t>
    </r>
    <r>
      <rPr>
        <sz val="11"/>
        <rFont val="Times New Roman"/>
        <family val="1"/>
        <charset val="238"/>
      </rPr>
      <t>. Stup je sa gornje strane zatvoren sa zavarenom zaobljenom podnicom. Sve varove treba izbrusiti i fino polirati. Obračun po komadu stupa.</t>
    </r>
  </si>
  <si>
    <r>
      <t xml:space="preserve">Dobava, izrada, doprema -  metalnih zaštitnih </t>
    </r>
    <r>
      <rPr>
        <b/>
        <sz val="11"/>
        <rFont val="Times New Roman"/>
        <family val="1"/>
        <charset val="238"/>
      </rPr>
      <t xml:space="preserve">fiksnih inox stupića </t>
    </r>
    <r>
      <rPr>
        <sz val="11"/>
        <rFont val="Times New Roman"/>
        <family val="1"/>
        <charset val="238"/>
      </rPr>
      <t xml:space="preserve">promjera 100 mm, visine od tla 500 mm (svjetla visina) plus 250 mm (u betonskom temelju), izrađenog od inoxa tipa </t>
    </r>
    <r>
      <rPr>
        <b/>
        <sz val="11"/>
        <rFont val="Times New Roman"/>
        <family val="1"/>
        <charset val="238"/>
      </rPr>
      <t>AISI C 316</t>
    </r>
    <r>
      <rPr>
        <sz val="11"/>
        <rFont val="Times New Roman"/>
        <family val="1"/>
        <charset val="238"/>
      </rPr>
      <t>. Stup je sa gornje strane zatvoren sa zavarenom zaobljenom podnicom. Sve varove treba izbrusiti i fino polirati te premazati zastitnim premazom zbog ugradnje u blizini mora. Obračun po komadu stupa.</t>
    </r>
  </si>
  <si>
    <r>
      <t>Dobava, izrada, doprema -  metalnih zaštitnih</t>
    </r>
    <r>
      <rPr>
        <b/>
        <sz val="11"/>
        <rFont val="Times New Roman"/>
        <family val="1"/>
        <charset val="238"/>
      </rPr>
      <t xml:space="preserve"> fiksnih inox stupića</t>
    </r>
    <r>
      <rPr>
        <sz val="11"/>
        <rFont val="Times New Roman"/>
        <family val="1"/>
        <charset val="238"/>
      </rPr>
      <t xml:space="preserve"> promjera 100 mm, visine od tla 1000 mm (svjetla visina) plus 250 mm (u betonskom temelju), izrađenog od inoxa tipa </t>
    </r>
    <r>
      <rPr>
        <b/>
        <sz val="11"/>
        <rFont val="Times New Roman"/>
        <family val="1"/>
        <charset val="238"/>
      </rPr>
      <t>AISI C 304</t>
    </r>
    <r>
      <rPr>
        <sz val="11"/>
        <rFont val="Times New Roman"/>
        <family val="1"/>
        <charset val="238"/>
      </rPr>
      <t>. Stup je sa gornje strane zatvoren sa zavarenom zaobljenom podnicom. Sve varove treba izbrusiti i fino polirati. Obračun po komadu stupa.</t>
    </r>
  </si>
  <si>
    <r>
      <t xml:space="preserve">Dobava, izrada, doprema -  metalnih zaštitnih </t>
    </r>
    <r>
      <rPr>
        <b/>
        <sz val="11"/>
        <rFont val="Times New Roman"/>
        <family val="1"/>
        <charset val="238"/>
      </rPr>
      <t xml:space="preserve">fiksnih inox stupića </t>
    </r>
    <r>
      <rPr>
        <sz val="11"/>
        <rFont val="Times New Roman"/>
        <family val="1"/>
        <charset val="238"/>
      </rPr>
      <t xml:space="preserve">promjera 100 mm, visine od tla 1000 mm (svjetla visina) plus 250 mm (u betonskom temelju), izrađenog od inoxa tipa </t>
    </r>
    <r>
      <rPr>
        <b/>
        <sz val="11"/>
        <rFont val="Times New Roman"/>
        <family val="1"/>
        <charset val="238"/>
      </rPr>
      <t>AISI C 316</t>
    </r>
    <r>
      <rPr>
        <sz val="11"/>
        <rFont val="Times New Roman"/>
        <family val="1"/>
        <charset val="238"/>
      </rPr>
      <t>. Stup je sa gornje strane zatvoren sa zavarenom zaobljenom podnicom. Sve varove treba izbrusiti i fino polirati te premazati zastitnim premazom zbog ugradnje u blizini mora. Obračun po komadu stupa.</t>
    </r>
  </si>
  <si>
    <r>
      <t xml:space="preserve">Dobava, izrada, doprema fco Poreč, AL </t>
    </r>
    <r>
      <rPr>
        <b/>
        <sz val="11"/>
        <rFont val="Times New Roman CE"/>
        <charset val="2"/>
      </rPr>
      <t>oglasna ploča OBOSTRANA</t>
    </r>
    <r>
      <rPr>
        <sz val="11"/>
        <rFont val="Times New Roman CE"/>
        <family val="1"/>
        <charset val="238"/>
      </rPr>
      <t xml:space="preserve"> sljedećih karakteristika: aluminijska ploča, dužine </t>
    </r>
    <r>
      <rPr>
        <b/>
        <sz val="11"/>
        <rFont val="Times New Roman CE"/>
        <charset val="2"/>
      </rPr>
      <t xml:space="preserve">200x150 cm </t>
    </r>
    <r>
      <rPr>
        <sz val="11"/>
        <rFont val="Times New Roman CE"/>
        <charset val="2"/>
      </rPr>
      <t>sa gornjom natpisnom pločom, sve izrađeno od obostranih Al lamela, koristiti reflektirajuću foliju RA1 klase, pripadaju</t>
    </r>
    <r>
      <rPr>
        <sz val="11"/>
        <rFont val="Times New Roman CE"/>
        <family val="1"/>
        <charset val="238"/>
      </rPr>
      <t xml:space="preserve">ći metalni stupovi potrebne visine, uključen plastični poklopac, metal je cinčan, pjeskaren, obojen poliesterskom bojom i zapečen, boja je ral +/- 7016 siva Poreč polumat površine. </t>
    </r>
  </si>
  <si>
    <r>
      <t xml:space="preserve">Dobava, izrada, doprema fco Poreč, AL </t>
    </r>
    <r>
      <rPr>
        <b/>
        <sz val="11"/>
        <rFont val="Times New Roman CE"/>
        <charset val="2"/>
      </rPr>
      <t>oglasna ploča JEDNOSTRANA</t>
    </r>
    <r>
      <rPr>
        <sz val="11"/>
        <rFont val="Times New Roman CE"/>
        <family val="1"/>
        <charset val="238"/>
      </rPr>
      <t xml:space="preserve"> sljedećih karakteristika: aluminijska ploča, dužine </t>
    </r>
    <r>
      <rPr>
        <b/>
        <sz val="11"/>
        <rFont val="Times New Roman CE"/>
        <charset val="2"/>
      </rPr>
      <t>200x150 cm,</t>
    </r>
    <r>
      <rPr>
        <sz val="11"/>
        <rFont val="Times New Roman CE"/>
        <charset val="2"/>
      </rPr>
      <t xml:space="preserve"> koristiti nereflektirajuću foliju, te natpisna ploča 200x25 cm ra reflektirajućom folijom u RA1 klasi te pripadaju</t>
    </r>
    <r>
      <rPr>
        <sz val="11"/>
        <rFont val="Times New Roman CE"/>
        <family val="1"/>
        <charset val="238"/>
      </rPr>
      <t xml:space="preserve">ći metalni FeZn stupovi potrebne visine, uključen plastični poklopac, metal je toplocinčan. </t>
    </r>
  </si>
  <si>
    <r>
      <t xml:space="preserve">Dobava, izrada, doprema fco Poreč, </t>
    </r>
    <r>
      <rPr>
        <b/>
        <sz val="11"/>
        <rFont val="Times New Roman CE"/>
        <charset val="2"/>
      </rPr>
      <t>Al oglasna ploča OBOSTRANA</t>
    </r>
    <r>
      <rPr>
        <sz val="11"/>
        <rFont val="Times New Roman CE"/>
        <family val="1"/>
        <charset val="238"/>
      </rPr>
      <t xml:space="preserve"> sljedećih karakteristika: aluminijska ploča, dužine </t>
    </r>
    <r>
      <rPr>
        <b/>
        <sz val="11"/>
        <rFont val="Times New Roman CE"/>
        <charset val="2"/>
      </rPr>
      <t>150x100 cm</t>
    </r>
    <r>
      <rPr>
        <sz val="11"/>
        <rFont val="Times New Roman CE"/>
        <family val="1"/>
        <charset val="238"/>
      </rPr>
      <t xml:space="preserve"> sa gornjom natpisnom pločom, sve izrađeno od obostranih Al lamela, koristiti reflektirajuću foliju RA1 klase, pripadajući metalni stupovi potrebne visine, uključen plastični poklopac, metal je cinčan, pjeskaren, obojen poliesterskom bojom i zapečen, boja je ral +/- 7016 siva Poreč polumat površine. </t>
    </r>
  </si>
  <si>
    <r>
      <t xml:space="preserve">Dobava, izrada, doprema fco Poreč, AL </t>
    </r>
    <r>
      <rPr>
        <b/>
        <sz val="11"/>
        <rFont val="Times New Roman CE"/>
        <charset val="2"/>
      </rPr>
      <t>oglasna ploča JEDNOSTRANA</t>
    </r>
    <r>
      <rPr>
        <sz val="11"/>
        <rFont val="Times New Roman CE"/>
        <family val="1"/>
        <charset val="238"/>
      </rPr>
      <t xml:space="preserve"> sljedećih karakteristika: aluminijska ploča, dužine </t>
    </r>
    <r>
      <rPr>
        <b/>
        <sz val="11"/>
        <rFont val="Times New Roman CE"/>
        <charset val="2"/>
      </rPr>
      <t xml:space="preserve">150x100 cm, </t>
    </r>
    <r>
      <rPr>
        <sz val="11"/>
        <rFont val="Times New Roman CE"/>
        <charset val="2"/>
      </rPr>
      <t>koristiti nereflektirajuću foliju, te natpisna ploča 150x20 cm ra reflektirajućom folijom u RA1 klasi te pripadaju</t>
    </r>
    <r>
      <rPr>
        <sz val="11"/>
        <rFont val="Times New Roman CE"/>
        <family val="1"/>
        <charset val="238"/>
      </rPr>
      <t xml:space="preserve">ći metalni FeZn stupovi potrebne visine, uključen plastični poklopac, metal je toplocinčan. </t>
    </r>
  </si>
  <si>
    <r>
      <t xml:space="preserve">Dobava, izrada i doprema fco Poreč montažnog </t>
    </r>
    <r>
      <rPr>
        <b/>
        <sz val="11"/>
        <rFont val="Times New Roman CE"/>
        <charset val="2"/>
      </rPr>
      <t>rubnjaka h 13 cm ravnog</t>
    </r>
    <r>
      <rPr>
        <sz val="11"/>
        <rFont val="Times New Roman CE"/>
        <family val="1"/>
        <charset val="238"/>
      </rPr>
      <t xml:space="preserve"> oblika - žute ili  crne anti age boje. Izrađen od reciklirane plastike i ostalih PVC materijala dimenzije 111x13x13cm. Koristi se za stvaranje prometnih otoka i rubnih dijelova ceste. Prihvati se sastoje od 3 vijaka M8x160mm sa tiplom i podloškom. Proizvod mora biti ekološki prihvatljiv sa najmanje 98% sadržaja od recikliranog materijala i u skladu sa HRN EN 14021.</t>
    </r>
  </si>
  <si>
    <r>
      <t xml:space="preserve">Dobava, izrada i doprema fco Poreč montažnog </t>
    </r>
    <r>
      <rPr>
        <b/>
        <sz val="11"/>
        <rFont val="Times New Roman CE"/>
        <charset val="2"/>
      </rPr>
      <t>rubnjaka</t>
    </r>
    <r>
      <rPr>
        <sz val="11"/>
        <rFont val="Times New Roman CE"/>
        <family val="1"/>
        <charset val="238"/>
      </rPr>
      <t xml:space="preserve"> </t>
    </r>
    <r>
      <rPr>
        <b/>
        <sz val="11"/>
        <rFont val="Times New Roman CE"/>
        <charset val="2"/>
      </rPr>
      <t xml:space="preserve">lučnog oblika Ø100 </t>
    </r>
    <r>
      <rPr>
        <sz val="11"/>
        <rFont val="Times New Roman CE"/>
        <family val="1"/>
        <charset val="238"/>
      </rPr>
      <t>cm - žute anti age boje.
Izrađen od reciklirane plastike i ostalih PVC materijala dim. promjera 100 cm x 13 cm visine. Koristi se za stvaranje prometnih otoka. Prihvati se sastoje od 3 vijaka M8x160mm sa tiplom i podloškom. Proizvod mora biti ekološki prihvatljiv sa najmanje 98% sadržaja od recikliranog materijala i u skladu sa HRN EN 14021.</t>
    </r>
  </si>
  <si>
    <r>
      <t>Dobava, izrada i doprema fco Poreč montažnog</t>
    </r>
    <r>
      <rPr>
        <b/>
        <sz val="11"/>
        <rFont val="Times New Roman"/>
        <family val="1"/>
        <charset val="238"/>
      </rPr>
      <t xml:space="preserve"> rubnjaka lučnog oblika Ø60</t>
    </r>
    <r>
      <rPr>
        <sz val="11"/>
        <rFont val="Times New Roman"/>
        <family val="1"/>
        <charset val="238"/>
      </rPr>
      <t xml:space="preserve"> cm - žute anti age boje.
Izrađen od reciklirane plastike i ostalih PVC materijala dim. promjera 100 cm x 13 cm visine. Koristi se za stvaranje prometnih otoka. Prihvati se sastoje od 3 vijaka M8x160mm sa tiplom i podloškom. Proizvod mora biti ekološki prihvatljiv sa najmanje 98% sadržaja od recikliranog materijala i u skladu sa HRN EN 14021.
</t>
    </r>
  </si>
  <si>
    <r>
      <t xml:space="preserve">Dobava i doprema elementa tipa </t>
    </r>
    <r>
      <rPr>
        <b/>
        <sz val="11"/>
        <rFont val="Times New Roman"/>
        <family val="1"/>
        <charset val="238"/>
      </rPr>
      <t xml:space="preserve">MP za izradu središnjeg kruga </t>
    </r>
    <r>
      <rPr>
        <sz val="11"/>
        <rFont val="Times New Roman"/>
        <family val="1"/>
        <charset val="238"/>
      </rPr>
      <t>kod raskrižja kružnog oblika, žute ili crne boje sa gazivim ravnim dijelom u zelenoj boji izrađenog od recikliranog PVC-a. Osnovne dimenzije elementa d985mm x v305mm x vanjska širina od 450 do 490mm x unutarnja širina od 260 do 290mm. Proizvod mora biti ekološki prihvatljiv sa najmanje 98% sadržaja od recikliranog materijala i u skladu sa HRN EN 14021.</t>
    </r>
  </si>
  <si>
    <r>
      <t xml:space="preserve">Dobava, izrada, doprema fco Poreč svjetlosnog sustava za naglašavanje znakova tipa kao </t>
    </r>
    <r>
      <rPr>
        <b/>
        <sz val="11"/>
        <rFont val="Times New Roman"/>
        <family val="1"/>
        <charset val="238"/>
      </rPr>
      <t>EKOSOLAR double</t>
    </r>
    <r>
      <rPr>
        <sz val="11"/>
        <rFont val="Times New Roman"/>
        <family val="1"/>
        <charset val="238"/>
      </rPr>
      <t xml:space="preserve">. 
Sistem se sastoji od kutije dim. 600x250mm sa dva LED treptača fi200mm, 2 akumulatora, upravljačke jedinice sa senzorom za automatsku regulaciju jačine svjetlosnog snopa i fotonaponskog panela nazivne snage od 10W sa vlastitim prihvatom za stup. Sistem radi 24h dnevno bez održavanja. Baterije moraju izdržati minimalno 4 godine prije zamjene.
</t>
    </r>
  </si>
  <si>
    <r>
      <t xml:space="preserve">Dobava, izrada, doprema fco Poreč svjetlosnog sustava za naglašavanje znakova tipa kao </t>
    </r>
    <r>
      <rPr>
        <b/>
        <sz val="11"/>
        <rFont val="Times New Roman"/>
        <family val="1"/>
        <charset val="238"/>
      </rPr>
      <t>EKOSOLAR single</t>
    </r>
    <r>
      <rPr>
        <sz val="11"/>
        <rFont val="Times New Roman"/>
        <family val="1"/>
        <charset val="238"/>
      </rPr>
      <t xml:space="preserve">. 
Sistem se sastoji od kutije dim. 250x250mm sa LED treptačem fi200mm, akumulatora, upravljačke jedinice sa senzorom za automatsku regulaciju jačine svjetlosnog snopa i fotonaponskog panela nazivne snage od 5W sa vlastitim prihvatom za stup. Sistem radi 24h dnevno bez održavanja. Baterija mora izdržati minimalno 4 godine prije zamjene.
</t>
    </r>
  </si>
  <si>
    <r>
      <t xml:space="preserve">Dobava, izrada i doprema fco Poreč </t>
    </r>
    <r>
      <rPr>
        <b/>
        <sz val="11"/>
        <rFont val="Times New Roman"/>
        <family val="1"/>
        <charset val="238"/>
      </rPr>
      <t>pomičnih metalnih zaštitnih stupića</t>
    </r>
    <r>
      <rPr>
        <sz val="11"/>
        <rFont val="Times New Roman"/>
        <family val="1"/>
        <charset val="238"/>
      </rPr>
      <t xml:space="preserve"> promjera 100 mm, visine od tla 500 mm (svjetla visina) plus 250 mm (u betonskom temelju), izrađenog od inoxa tipa </t>
    </r>
    <r>
      <rPr>
        <b/>
        <sz val="11"/>
        <rFont val="Times New Roman"/>
        <family val="1"/>
        <charset val="238"/>
      </rPr>
      <t>AISI C 304</t>
    </r>
    <r>
      <rPr>
        <sz val="11"/>
        <rFont val="Times New Roman"/>
        <family val="1"/>
        <charset val="238"/>
      </rPr>
      <t>. Stup je sa gornje strane zatvoren sa zavarenom zaobljenom podnicom. Donja strana je izrađena od dva komada tako da je stupić moguće vaditi sa bravicom za zaključavanje. Sve varove treba izbrusiti i fino polirati. Obračun po komadu komplet ugrađenog stupa.</t>
    </r>
  </si>
  <si>
    <r>
      <t xml:space="preserve">Dobava, izrada, doprema fco Poreč </t>
    </r>
    <r>
      <rPr>
        <b/>
        <sz val="11"/>
        <rFont val="Times New Roman"/>
        <family val="1"/>
        <charset val="238"/>
      </rPr>
      <t>pomičnih metalnih zaštitnih stupića</t>
    </r>
    <r>
      <rPr>
        <sz val="11"/>
        <rFont val="Times New Roman"/>
        <family val="1"/>
        <charset val="238"/>
      </rPr>
      <t xml:space="preserve"> promjera 100 mm, visine od tla 500 mm (svjetla visina) plus 250 mm (u betonskom temelju), izrađenog od inoxa tipa </t>
    </r>
    <r>
      <rPr>
        <b/>
        <sz val="11"/>
        <rFont val="Times New Roman"/>
        <family val="1"/>
        <charset val="238"/>
      </rPr>
      <t>AISI C 316</t>
    </r>
    <r>
      <rPr>
        <sz val="11"/>
        <rFont val="Times New Roman"/>
        <family val="1"/>
        <charset val="238"/>
      </rPr>
      <t>. Stup je sa gornje strane zatvoren sa zavarenom zaobljenom podnicom. Donja strana je izrađena od dva komada tako da je stupić moguće vaditi sa bravicom za zaključavanje. Sve varove treba izbrusiti i fino polirati, te premazati zaštitnim premazom zbog ugradnje na području u blizini mora. Obračun po komadu komplet ugrađenog stupa.</t>
    </r>
  </si>
  <si>
    <r>
      <t xml:space="preserve">Dobava, izrada i doprema fco Poreč </t>
    </r>
    <r>
      <rPr>
        <b/>
        <sz val="11"/>
        <rFont val="Times New Roman"/>
        <family val="1"/>
        <charset val="238"/>
      </rPr>
      <t>pomičnih metalnih zaštitnih stupića</t>
    </r>
    <r>
      <rPr>
        <sz val="11"/>
        <rFont val="Times New Roman"/>
        <family val="1"/>
        <charset val="238"/>
      </rPr>
      <t xml:space="preserve"> promjera 100 mm, visine od tla 1000 mm (svjetla visina) plus 250 mm (u betonskom temelju), izrađenog od inoxa tipa </t>
    </r>
    <r>
      <rPr>
        <b/>
        <sz val="11"/>
        <rFont val="Times New Roman"/>
        <family val="1"/>
        <charset val="238"/>
      </rPr>
      <t>AISI C 304</t>
    </r>
    <r>
      <rPr>
        <sz val="11"/>
        <rFont val="Times New Roman"/>
        <family val="1"/>
        <charset val="238"/>
      </rPr>
      <t>. Stup je sa gornje strane zatvoren sa zavarenom zaobljenom podnicom. Donja strana je izrađena od dva komada tako da je stupić moguće vaditi sa bravicom za zaključavanje. Sve varove treba izbrusiti i fino polirati. Obračun po komadu komplet ugrađenog stupa.</t>
    </r>
  </si>
  <si>
    <r>
      <t xml:space="preserve">Dobava, izrada, doprema fco Poreč </t>
    </r>
    <r>
      <rPr>
        <b/>
        <sz val="11"/>
        <rFont val="Times New Roman"/>
        <family val="1"/>
        <charset val="238"/>
      </rPr>
      <t>pomičnih metalnih zaštitnih stupića</t>
    </r>
    <r>
      <rPr>
        <sz val="11"/>
        <rFont val="Times New Roman"/>
        <family val="1"/>
        <charset val="238"/>
      </rPr>
      <t xml:space="preserve"> promjera 100 mm, visine od tla 1000 mm (svjetla visina) plus 250 mm (u betonskom temelju), izrađenog od inoxa tipa </t>
    </r>
    <r>
      <rPr>
        <b/>
        <sz val="11"/>
        <rFont val="Times New Roman"/>
        <family val="1"/>
        <charset val="238"/>
      </rPr>
      <t>AISI C 316</t>
    </r>
    <r>
      <rPr>
        <sz val="11"/>
        <rFont val="Times New Roman"/>
        <family val="1"/>
        <charset val="238"/>
      </rPr>
      <t>. Stup je sa gornje strane zatvoren sa zavarenom zaobljenom podnicom. Donja strana je izrađena od dva komada tako da je stupić moguće vaditi sa bravicom za zaključavanje. Sve varove treba izbrusiti i fino polirati, te premazati zaštitnim premazom zbog ugradnje na području u blizini mora. Obračun po komadu komplet ugrađenog stupa.</t>
    </r>
  </si>
  <si>
    <r>
      <t>Dobava, izrada, doprema i ugradnja fco Poreč, solarnog ugradbenog LED markera</t>
    </r>
    <r>
      <rPr>
        <b/>
        <sz val="11"/>
        <rFont val="Times New Roman"/>
        <family val="1"/>
        <charset val="238"/>
      </rPr>
      <t xml:space="preserve"> (K02-2) </t>
    </r>
    <r>
      <rPr>
        <sz val="11"/>
        <rFont val="Times New Roman"/>
        <family val="1"/>
        <charset val="238"/>
      </rPr>
      <t>promjera 133 mm. Marker je izrađen od aluminijskog kućišta (lijevanog) sa zaštitnim staklenim dijelom sa gornje strane. Napajanje vlastito putem ugrađenog fotonaponskog modula. Sastoji se od 3 LED diode bijele boje sa svake strane koje svijetle konstantno - obostrano. Marker radi samo noću, samostalnim uključivanjem i isključivanjem. Opterećenje pod pritiskom minimalno 25 t/m</t>
    </r>
    <r>
      <rPr>
        <sz val="11"/>
        <rFont val="Calibri"/>
        <family val="2"/>
        <charset val="238"/>
        <scheme val="minor"/>
      </rPr>
      <t>².</t>
    </r>
    <r>
      <rPr>
        <sz val="11"/>
        <rFont val="Times New Roman"/>
        <family val="1"/>
        <charset val="238"/>
      </rPr>
      <t xml:space="preserve"> Nije potrebno održavanje.
Baterija mora izdržati minimalno 2 godine. Ugradnja se vrši strojnim bušenjem okrugle rupe, čišćenje i ljepljenje markera posebnim ljepilom kako opisuje proizvođač u priručniku za ugradnju.</t>
    </r>
  </si>
  <si>
    <r>
      <t xml:space="preserve">Dobava, izrada, doprema fco Poreč Prometnog markera </t>
    </r>
    <r>
      <rPr>
        <b/>
        <sz val="11"/>
        <rFont val="Times New Roman"/>
        <family val="1"/>
        <charset val="238"/>
      </rPr>
      <t>( K22 )</t>
    </r>
    <r>
      <rPr>
        <sz val="11"/>
        <rFont val="Times New Roman"/>
        <family val="1"/>
        <charset val="238"/>
      </rPr>
      <t xml:space="preserve"> visine </t>
    </r>
    <r>
      <rPr>
        <b/>
        <sz val="11"/>
        <rFont val="Times New Roman"/>
        <family val="1"/>
        <charset val="238"/>
      </rPr>
      <t>H30 cm</t>
    </r>
    <r>
      <rPr>
        <sz val="11"/>
        <rFont val="Times New Roman"/>
        <family val="1"/>
        <charset val="238"/>
      </rPr>
      <t xml:space="preserve"> komplet s gumenim. Ugrađuje se na način da se pričvrsti s 2 odgovarajuća vijka s umecima te po potrebi dodatno zaljepi dvokoponentnim ljepilom za gumu.</t>
    </r>
  </si>
  <si>
    <r>
      <rPr>
        <b/>
        <sz val="11"/>
        <rFont val="Times New Roman"/>
        <family val="1"/>
        <charset val="238"/>
      </rPr>
      <t>Brojač prometa (bluetooth).</t>
    </r>
    <r>
      <rPr>
        <sz val="11"/>
        <rFont val="Times New Roman"/>
        <family val="1"/>
        <charset val="238"/>
      </rPr>
      <t xml:space="preserve">
Mobilni uređaj za mjerenje brojanje prometa, koji automatski mjeri podatke o prometu kao što su brzina, broj vozila, klasa vozila, smjer i razmak između vozila (cenzus prometa). Osnovni element sastoji se od punjive baterije s radarskim detektorom i pohranom podataka. Prikupljeni se podaci o prometu skidaju putem bluetooth veze te se obrađuju u grafičkom obliku (tablice, grafikoni i sl.). Brojač prometa može se montirati na različitim visinama uz rub ceste. 
Software uključen u cijenu.
Garancija na funkcionalnost u trajanju od min. 12 mjeseci.</t>
    </r>
  </si>
  <si>
    <t>Za dostavu komplet (linije, natpis) žuta boja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</si>
</sst>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1]"/>
    <numFmt numFmtId="165" formatCode="&quot; &quot;#,##0&quot;    &quot;;&quot;-&quot;#,##0&quot;    &quot;;&quot; -&quot;00&quot;    &quot;;&quot; &quot;@&quot; &quot;"/>
    <numFmt numFmtId="167" formatCode="&quot; &quot;#,##0.00&quot;    &quot;;&quot;-&quot;#,##0.00&quot;    &quot;;&quot; -&quot;00.00&quot;    &quot;;&quot; &quot;@&quot; &quot;"/>
    <numFmt numFmtId="168" formatCode="#,##0.00&quot; &quot;[$kn-41A]"/>
    <numFmt numFmtId="169" formatCode="#,##0.00\ [$EUR]"/>
  </numFmts>
  <fonts count="30">
    <font>
      <sz val="11"/>
      <color theme="1"/>
      <name val="Calibri"/>
      <family val="2"/>
      <charset val="238"/>
      <scheme val="minor"/>
    </font>
    <font>
      <sz val="11"/>
      <color theme="1"/>
      <name val="Calibri"/>
      <family val="2"/>
      <charset val="238"/>
      <scheme val="minor"/>
    </font>
    <font>
      <i/>
      <u/>
      <sz val="12"/>
      <color rgb="FF000000"/>
      <name val="Times New Roman"/>
      <family val="1"/>
      <charset val="238"/>
    </font>
    <font>
      <b/>
      <sz val="11"/>
      <color rgb="FF000000"/>
      <name val="Calibri"/>
      <family val="2"/>
      <charset val="238"/>
    </font>
    <font>
      <sz val="11"/>
      <color rgb="FF000000"/>
      <name val="Times New Roman CE"/>
      <family val="1"/>
      <charset val="238"/>
    </font>
    <font>
      <sz val="10"/>
      <color rgb="FF000000"/>
      <name val="Arial"/>
      <family val="2"/>
      <charset val="238"/>
    </font>
    <font>
      <sz val="11"/>
      <color rgb="FF000000"/>
      <name val="Times New Roman"/>
      <family val="1"/>
      <charset val="238"/>
    </font>
    <font>
      <b/>
      <sz val="11"/>
      <color rgb="FF000000"/>
      <name val="Times New Roman"/>
      <family val="1"/>
      <charset val="238"/>
    </font>
    <font>
      <sz val="11"/>
      <name val="Times New Roman CE"/>
      <family val="1"/>
      <charset val="238"/>
    </font>
    <font>
      <sz val="10"/>
      <color rgb="FF000000"/>
      <name val="Times New Roman"/>
      <family val="1"/>
      <charset val="238"/>
    </font>
    <font>
      <b/>
      <sz val="11"/>
      <name val="Times New Roman CE"/>
      <family val="1"/>
      <charset val="238"/>
    </font>
    <font>
      <sz val="11"/>
      <name val="Calibri"/>
      <family val="2"/>
      <charset val="238"/>
      <scheme val="minor"/>
    </font>
    <font>
      <sz val="10"/>
      <name val="Times New Roman"/>
      <family val="1"/>
      <charset val="238"/>
    </font>
    <font>
      <vertAlign val="superscript"/>
      <sz val="11"/>
      <color rgb="FF000000"/>
      <name val="Times New Roman"/>
      <family val="1"/>
      <charset val="238"/>
    </font>
    <font>
      <u/>
      <sz val="11"/>
      <color rgb="FF000000"/>
      <name val="Times New Roman"/>
      <family val="1"/>
      <charset val="238"/>
    </font>
    <font>
      <b/>
      <i/>
      <u/>
      <sz val="12"/>
      <color rgb="FF000000"/>
      <name val="Times New Roman"/>
      <family val="1"/>
      <charset val="238"/>
    </font>
    <font>
      <b/>
      <sz val="11"/>
      <name val="Times New Roman"/>
      <family val="1"/>
      <charset val="238"/>
    </font>
    <font>
      <b/>
      <i/>
      <sz val="12"/>
      <name val="Times New Roman"/>
      <family val="1"/>
      <charset val="238"/>
    </font>
    <font>
      <i/>
      <u/>
      <sz val="12"/>
      <name val="Times New Roman"/>
      <family val="1"/>
      <charset val="238"/>
    </font>
    <font>
      <b/>
      <sz val="11"/>
      <name val="Times New Roman CE"/>
      <charset val="238"/>
    </font>
    <font>
      <b/>
      <sz val="11"/>
      <name val="Calibri"/>
      <family val="2"/>
      <charset val="238"/>
    </font>
    <font>
      <sz val="11"/>
      <name val="Times New Roman CE"/>
      <charset val="238"/>
    </font>
    <font>
      <sz val="11"/>
      <name val="Times New Roman CE"/>
      <charset val="2"/>
    </font>
    <font>
      <sz val="11"/>
      <name val="Symbol"/>
      <family val="1"/>
      <charset val="2"/>
    </font>
    <font>
      <b/>
      <sz val="11"/>
      <name val="Times New Roman CE"/>
      <charset val="2"/>
    </font>
    <font>
      <sz val="10"/>
      <name val="Arial"/>
      <family val="2"/>
      <charset val="238"/>
    </font>
    <font>
      <b/>
      <sz val="10"/>
      <name val="Times New Roman CE"/>
      <family val="1"/>
      <charset val="238"/>
    </font>
    <font>
      <sz val="10"/>
      <name val="Times New Roman CE"/>
      <family val="1"/>
      <charset val="238"/>
    </font>
    <font>
      <sz val="11"/>
      <name val="Times New Roman"/>
      <family val="1"/>
      <charset val="238"/>
    </font>
    <font>
      <b/>
      <sz val="12"/>
      <name val="Times New Roman CE"/>
      <family val="1"/>
      <charset val="238"/>
    </font>
  </fonts>
  <fills count="3">
    <fill>
      <patternFill patternType="none"/>
    </fill>
    <fill>
      <patternFill patternType="gray125"/>
    </fill>
    <fill>
      <patternFill patternType="solid">
        <fgColor rgb="FFFFFFFF"/>
        <bgColor rgb="FFFFFFFF"/>
      </patternFill>
    </fill>
  </fills>
  <borders count="12">
    <border>
      <left/>
      <right/>
      <top/>
      <bottom/>
      <diagonal/>
    </border>
    <border>
      <left/>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221">
    <xf numFmtId="0" fontId="0" fillId="0" borderId="0" xfId="0"/>
    <xf numFmtId="0" fontId="0" fillId="0" borderId="0" xfId="0"/>
    <xf numFmtId="0" fontId="4" fillId="0" borderId="0" xfId="0" applyFont="1"/>
    <xf numFmtId="0" fontId="4" fillId="0" borderId="0" xfId="0" applyFont="1" applyAlignment="1">
      <alignment horizontal="center" vertical="center"/>
    </xf>
    <xf numFmtId="164" fontId="8" fillId="0" borderId="0" xfId="2" applyNumberFormat="1" applyFont="1" applyFill="1" applyAlignment="1">
      <alignment horizontal="right"/>
    </xf>
    <xf numFmtId="0" fontId="6" fillId="0" borderId="0" xfId="0" applyFont="1" applyAlignment="1">
      <alignment horizontal="center"/>
    </xf>
    <xf numFmtId="0" fontId="6" fillId="0" borderId="0" xfId="0" applyFont="1" applyAlignment="1">
      <alignment vertical="top" wrapText="1"/>
    </xf>
    <xf numFmtId="0" fontId="6" fillId="0" borderId="0" xfId="0" applyFont="1" applyAlignment="1">
      <alignment wrapText="1"/>
    </xf>
    <xf numFmtId="164" fontId="8" fillId="0" borderId="0" xfId="0" applyNumberFormat="1" applyFont="1" applyAlignment="1">
      <alignment horizontal="right"/>
    </xf>
    <xf numFmtId="164" fontId="8" fillId="0" borderId="0" xfId="0" applyNumberFormat="1" applyFont="1"/>
    <xf numFmtId="164" fontId="0" fillId="0" borderId="0" xfId="0" applyNumberFormat="1"/>
    <xf numFmtId="0" fontId="10"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justify" vertical="top" wrapText="1"/>
    </xf>
    <xf numFmtId="0" fontId="8" fillId="0" borderId="0" xfId="0" applyFont="1"/>
    <xf numFmtId="0" fontId="8" fillId="0" borderId="0" xfId="0" applyFont="1" applyAlignment="1">
      <alignment horizontal="center"/>
    </xf>
    <xf numFmtId="2" fontId="8" fillId="0" borderId="0" xfId="0" applyNumberFormat="1" applyFont="1" applyAlignment="1">
      <alignment horizontal="center"/>
    </xf>
    <xf numFmtId="0" fontId="11" fillId="0" borderId="0" xfId="0" applyFont="1"/>
    <xf numFmtId="0" fontId="12" fillId="0" borderId="0" xfId="0" applyFont="1" applyAlignment="1">
      <alignment horizontal="justify" vertical="center" wrapText="1"/>
    </xf>
    <xf numFmtId="169" fontId="0" fillId="0" borderId="0" xfId="0" applyNumberFormat="1"/>
    <xf numFmtId="4" fontId="0" fillId="0" borderId="0" xfId="0" applyNumberFormat="1"/>
    <xf numFmtId="0" fontId="7" fillId="0" borderId="0" xfId="0" applyFont="1" applyAlignment="1">
      <alignment wrapText="1"/>
    </xf>
    <xf numFmtId="0" fontId="0" fillId="0" borderId="0" xfId="0" applyAlignment="1">
      <alignment wrapText="1"/>
    </xf>
    <xf numFmtId="4" fontId="0" fillId="0" borderId="0" xfId="0" applyNumberFormat="1" applyAlignment="1">
      <alignment wrapText="1"/>
    </xf>
    <xf numFmtId="164" fontId="0" fillId="2" borderId="0" xfId="0" applyNumberFormat="1" applyFill="1"/>
    <xf numFmtId="0" fontId="7" fillId="0" borderId="2" xfId="0" applyFont="1" applyBorder="1" applyAlignment="1">
      <alignment horizontal="center" wrapText="1"/>
    </xf>
    <xf numFmtId="4" fontId="7" fillId="0" borderId="2" xfId="0" applyNumberFormat="1" applyFont="1" applyBorder="1" applyAlignment="1">
      <alignment horizontal="center" wrapText="1"/>
    </xf>
    <xf numFmtId="0" fontId="6" fillId="0" borderId="2" xfId="0" applyFont="1" applyBorder="1" applyAlignment="1">
      <alignment horizontal="center" wrapText="1"/>
    </xf>
    <xf numFmtId="164" fontId="7" fillId="2" borderId="2" xfId="0" applyNumberFormat="1" applyFont="1" applyFill="1" applyBorder="1" applyAlignment="1">
      <alignment horizontal="center" wrapText="1"/>
    </xf>
    <xf numFmtId="164" fontId="7" fillId="0" borderId="2" xfId="0" applyNumberFormat="1" applyFont="1" applyBorder="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4" fontId="7" fillId="0" borderId="0" xfId="0" applyNumberFormat="1" applyFont="1" applyAlignment="1">
      <alignment horizontal="center" vertical="center" wrapText="1"/>
    </xf>
    <xf numFmtId="0" fontId="6" fillId="0" borderId="0" xfId="0" applyFont="1" applyAlignment="1">
      <alignment horizontal="center" vertical="center" wrapText="1"/>
    </xf>
    <xf numFmtId="164" fontId="7" fillId="0" borderId="0" xfId="0" applyNumberFormat="1" applyFont="1" applyAlignment="1">
      <alignment horizontal="center" vertical="center" wrapText="1"/>
    </xf>
    <xf numFmtId="164" fontId="7" fillId="0" borderId="0" xfId="0" applyNumberFormat="1" applyFont="1" applyAlignment="1">
      <alignment horizontal="center" wrapText="1"/>
    </xf>
    <xf numFmtId="0" fontId="6" fillId="0" borderId="0" xfId="0" applyFont="1" applyAlignment="1">
      <alignment horizontal="left" vertical="center"/>
    </xf>
    <xf numFmtId="0" fontId="6" fillId="0" borderId="0" xfId="0" applyFont="1" applyAlignment="1">
      <alignment horizontal="center" vertical="center"/>
    </xf>
    <xf numFmtId="4" fontId="6" fillId="0" borderId="0" xfId="0" applyNumberFormat="1" applyFont="1" applyAlignment="1">
      <alignment vertical="center"/>
    </xf>
    <xf numFmtId="164" fontId="0" fillId="0" borderId="0" xfId="0" applyNumberFormat="1" applyAlignment="1">
      <alignment vertical="center"/>
    </xf>
    <xf numFmtId="164" fontId="6" fillId="0" borderId="0" xfId="0" applyNumberFormat="1" applyFont="1"/>
    <xf numFmtId="169" fontId="0" fillId="0" borderId="0" xfId="0" applyNumberFormat="1" applyAlignment="1">
      <alignment vertical="center"/>
    </xf>
    <xf numFmtId="4" fontId="0" fillId="0" borderId="0" xfId="0" applyNumberFormat="1" applyAlignment="1">
      <alignment vertical="center"/>
    </xf>
    <xf numFmtId="0" fontId="0" fillId="0" borderId="0" xfId="0" applyAlignment="1">
      <alignment vertical="center"/>
    </xf>
    <xf numFmtId="0" fontId="7" fillId="0" borderId="0" xfId="0" applyFont="1" applyAlignment="1">
      <alignment vertical="top"/>
    </xf>
    <xf numFmtId="0" fontId="6" fillId="0" borderId="0" xfId="0" applyFont="1" applyAlignment="1">
      <alignment vertical="center" wrapText="1"/>
    </xf>
    <xf numFmtId="0" fontId="6" fillId="0" borderId="0" xfId="0" applyFont="1"/>
    <xf numFmtId="4" fontId="6" fillId="0" borderId="0" xfId="0" applyNumberFormat="1" applyFont="1"/>
    <xf numFmtId="0" fontId="7" fillId="0" borderId="0" xfId="0" applyFont="1" applyAlignment="1">
      <alignment horizontal="justify" vertical="center" wrapText="1"/>
    </xf>
    <xf numFmtId="0" fontId="9" fillId="0" borderId="0" xfId="0" applyFont="1"/>
    <xf numFmtId="0" fontId="6" fillId="0" borderId="0" xfId="0" applyFont="1" applyAlignment="1">
      <alignment horizontal="left" vertical="top"/>
    </xf>
    <xf numFmtId="0" fontId="7" fillId="0" borderId="0" xfId="0" applyFont="1" applyAlignment="1">
      <alignment vertical="top" wrapText="1"/>
    </xf>
    <xf numFmtId="0" fontId="6" fillId="0" borderId="0" xfId="0" applyFont="1" applyAlignment="1">
      <alignment horizontal="center" wrapText="1"/>
    </xf>
    <xf numFmtId="0" fontId="6" fillId="0" borderId="0" xfId="0" applyFont="1" applyAlignment="1">
      <alignment horizontal="justify" vertical="center" wrapText="1"/>
    </xf>
    <xf numFmtId="0" fontId="7" fillId="0" borderId="0" xfId="0" applyFont="1" applyAlignment="1">
      <alignment horizontal="left" vertical="top"/>
    </xf>
    <xf numFmtId="0" fontId="7" fillId="0" borderId="0" xfId="0" applyFont="1"/>
    <xf numFmtId="4" fontId="7" fillId="0" borderId="0" xfId="0" applyNumberFormat="1" applyFont="1"/>
    <xf numFmtId="164" fontId="6" fillId="2" borderId="0" xfId="1" applyNumberFormat="1" applyFont="1" applyFill="1"/>
    <xf numFmtId="164" fontId="6" fillId="0" borderId="0" xfId="0" applyNumberFormat="1" applyFont="1" applyAlignment="1">
      <alignment horizontal="center" wrapText="1"/>
    </xf>
    <xf numFmtId="0" fontId="9" fillId="0" borderId="0" xfId="0" applyFont="1" applyAlignment="1">
      <alignment horizontal="left" vertical="center"/>
    </xf>
    <xf numFmtId="164" fontId="7" fillId="2" borderId="0" xfId="0" applyNumberFormat="1" applyFont="1" applyFill="1" applyAlignment="1">
      <alignment horizontal="right" vertical="center"/>
    </xf>
    <xf numFmtId="164" fontId="7" fillId="0" borderId="0" xfId="0" applyNumberFormat="1" applyFont="1" applyAlignment="1">
      <alignment wrapText="1"/>
    </xf>
    <xf numFmtId="0" fontId="7" fillId="0" borderId="0" xfId="0" applyFont="1" applyAlignment="1">
      <alignment horizontal="left" vertical="center"/>
    </xf>
    <xf numFmtId="164" fontId="0" fillId="0" borderId="3" xfId="0" applyNumberFormat="1" applyBorder="1"/>
    <xf numFmtId="2" fontId="0" fillId="0" borderId="0" xfId="0" applyNumberFormat="1"/>
    <xf numFmtId="0" fontId="6" fillId="0" borderId="0" xfId="0" applyFont="1" applyAlignment="1">
      <alignment horizontal="left"/>
    </xf>
    <xf numFmtId="164" fontId="0" fillId="0" borderId="4" xfId="0" applyNumberFormat="1" applyBorder="1"/>
    <xf numFmtId="2" fontId="7" fillId="0" borderId="0" xfId="0" applyNumberFormat="1" applyFont="1"/>
    <xf numFmtId="4" fontId="7" fillId="0" borderId="0" xfId="0" applyNumberFormat="1" applyFont="1" applyAlignment="1">
      <alignment horizontal="right" vertical="center"/>
    </xf>
    <xf numFmtId="164" fontId="7" fillId="2" borderId="0" xfId="0" applyNumberFormat="1" applyFont="1" applyFill="1"/>
    <xf numFmtId="0" fontId="6" fillId="0" borderId="1" xfId="0" applyFont="1" applyBorder="1"/>
    <xf numFmtId="0" fontId="7" fillId="0" borderId="1" xfId="0" applyFont="1" applyBorder="1" applyAlignment="1">
      <alignment wrapText="1"/>
    </xf>
    <xf numFmtId="0" fontId="6" fillId="0" borderId="1" xfId="0" applyFont="1" applyBorder="1" applyAlignment="1">
      <alignment horizontal="left"/>
    </xf>
    <xf numFmtId="4" fontId="6" fillId="0" borderId="1" xfId="0" applyNumberFormat="1" applyFont="1" applyBorder="1" applyAlignment="1">
      <alignment horizontal="left"/>
    </xf>
    <xf numFmtId="164" fontId="6" fillId="2" borderId="1" xfId="0" applyNumberFormat="1" applyFont="1" applyFill="1" applyBorder="1" applyAlignment="1">
      <alignment horizontal="left"/>
    </xf>
    <xf numFmtId="164" fontId="7" fillId="0" borderId="1" xfId="0" applyNumberFormat="1" applyFont="1" applyBorder="1"/>
    <xf numFmtId="4" fontId="6" fillId="0" borderId="0" xfId="0" applyNumberFormat="1" applyFont="1" applyAlignment="1">
      <alignment horizontal="left"/>
    </xf>
    <xf numFmtId="164" fontId="6" fillId="2" borderId="0" xfId="0" applyNumberFormat="1" applyFont="1" applyFill="1" applyAlignment="1">
      <alignment horizontal="left"/>
    </xf>
    <xf numFmtId="164" fontId="6" fillId="0" borderId="0" xfId="0" applyNumberFormat="1" applyFont="1" applyAlignment="1">
      <alignment horizontal="right" wrapText="1"/>
    </xf>
    <xf numFmtId="4" fontId="9" fillId="0" borderId="0" xfId="0" applyNumberFormat="1" applyFont="1"/>
    <xf numFmtId="164" fontId="9" fillId="2" borderId="0" xfId="0" applyNumberFormat="1" applyFont="1" applyFill="1"/>
    <xf numFmtId="164" fontId="9" fillId="0" borderId="0" xfId="0" applyNumberFormat="1" applyFont="1"/>
    <xf numFmtId="164" fontId="5" fillId="2" borderId="0" xfId="0" applyNumberFormat="1" applyFont="1" applyFill="1"/>
    <xf numFmtId="164" fontId="5" fillId="0" borderId="0" xfId="0" applyNumberFormat="1" applyFont="1"/>
    <xf numFmtId="0" fontId="15" fillId="0" borderId="0" xfId="0" applyFont="1"/>
    <xf numFmtId="0" fontId="9" fillId="0" borderId="0" xfId="0" applyFont="1" applyAlignment="1">
      <alignment horizontal="center"/>
    </xf>
    <xf numFmtId="0" fontId="9" fillId="0" borderId="0" xfId="0" applyFont="1" applyAlignment="1">
      <alignment vertical="center"/>
    </xf>
    <xf numFmtId="0" fontId="9" fillId="0" borderId="5"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center" vertical="center"/>
    </xf>
    <xf numFmtId="4" fontId="6" fillId="0" borderId="4" xfId="0" applyNumberFormat="1" applyFont="1" applyBorder="1" applyAlignment="1">
      <alignment vertical="center"/>
    </xf>
    <xf numFmtId="4" fontId="16" fillId="0" borderId="6" xfId="0" applyNumberFormat="1" applyFont="1" applyBorder="1" applyAlignment="1">
      <alignment horizontal="center" vertical="center"/>
    </xf>
    <xf numFmtId="0" fontId="9" fillId="0" borderId="0" xfId="0" applyFont="1" applyAlignment="1">
      <alignment horizontal="center" vertical="center"/>
    </xf>
    <xf numFmtId="4" fontId="16" fillId="0" borderId="0" xfId="0" applyNumberFormat="1" applyFont="1" applyAlignment="1">
      <alignment horizontal="center" vertical="center"/>
    </xf>
    <xf numFmtId="4" fontId="12" fillId="0" borderId="0" xfId="0" applyNumberFormat="1" applyFont="1" applyAlignment="1">
      <alignment vertical="center"/>
    </xf>
    <xf numFmtId="0" fontId="9" fillId="0" borderId="7" xfId="0" applyFont="1" applyBorder="1" applyAlignment="1">
      <alignment vertical="center"/>
    </xf>
    <xf numFmtId="0" fontId="15" fillId="0" borderId="8" xfId="0" applyFont="1" applyBorder="1" applyAlignment="1">
      <alignment vertical="center"/>
    </xf>
    <xf numFmtId="0" fontId="9" fillId="0" borderId="8" xfId="0" applyFont="1" applyBorder="1" applyAlignment="1">
      <alignment horizontal="center" vertical="center"/>
    </xf>
    <xf numFmtId="4" fontId="6" fillId="0" borderId="8" xfId="0" applyNumberFormat="1" applyFont="1" applyBorder="1" applyAlignment="1">
      <alignment vertical="center"/>
    </xf>
    <xf numFmtId="0" fontId="9" fillId="0" borderId="8" xfId="0" applyFont="1" applyBorder="1" applyAlignment="1">
      <alignment vertical="center"/>
    </xf>
    <xf numFmtId="4" fontId="16" fillId="0" borderId="9" xfId="0" applyNumberFormat="1" applyFont="1" applyBorder="1" applyAlignment="1">
      <alignment horizontal="center" vertical="center"/>
    </xf>
    <xf numFmtId="4" fontId="7" fillId="0" borderId="0" xfId="0" applyNumberFormat="1" applyFont="1" applyAlignment="1">
      <alignment horizontal="center" vertical="center"/>
    </xf>
    <xf numFmtId="164" fontId="0" fillId="0" borderId="10" xfId="0" applyNumberFormat="1" applyBorder="1"/>
    <xf numFmtId="164" fontId="7" fillId="0" borderId="11" xfId="0" applyNumberFormat="1" applyFont="1" applyBorder="1" applyAlignment="1">
      <alignment wrapText="1"/>
    </xf>
    <xf numFmtId="0" fontId="0" fillId="0" borderId="0" xfId="0"/>
    <xf numFmtId="0" fontId="2" fillId="0" borderId="0" xfId="0" applyFont="1" applyAlignment="1">
      <alignment wrapText="1"/>
    </xf>
    <xf numFmtId="0" fontId="0" fillId="0" borderId="3" xfId="0" applyBorder="1"/>
    <xf numFmtId="0" fontId="0" fillId="0" borderId="4" xfId="0" applyBorder="1"/>
    <xf numFmtId="4" fontId="6" fillId="0" borderId="0" xfId="0" applyNumberFormat="1" applyFont="1"/>
    <xf numFmtId="0" fontId="17" fillId="0" borderId="0" xfId="0" applyFont="1" applyAlignment="1">
      <alignment horizontal="center" vertical="center" wrapText="1"/>
    </xf>
    <xf numFmtId="0" fontId="10" fillId="0" borderId="0" xfId="0" applyFont="1"/>
    <xf numFmtId="0" fontId="11" fillId="0" borderId="0" xfId="0" applyFont="1" applyAlignment="1">
      <alignment horizontal="left" vertical="top"/>
    </xf>
    <xf numFmtId="0" fontId="11" fillId="0" borderId="0" xfId="0" applyFont="1"/>
    <xf numFmtId="164" fontId="10" fillId="0" borderId="0" xfId="0" applyNumberFormat="1" applyFont="1"/>
    <xf numFmtId="0" fontId="10" fillId="0" borderId="0" xfId="0" applyFont="1" applyAlignment="1">
      <alignment horizontal="justify" vertical="top" wrapText="1"/>
    </xf>
    <xf numFmtId="0" fontId="18" fillId="0" borderId="0" xfId="0" applyFont="1" applyAlignment="1">
      <alignment wrapText="1"/>
    </xf>
    <xf numFmtId="0" fontId="10" fillId="0" borderId="0" xfId="0" applyFont="1" applyAlignment="1">
      <alignment horizontal="justify" vertical="top" wrapText="1"/>
    </xf>
    <xf numFmtId="164" fontId="10" fillId="0" borderId="0" xfId="0" applyNumberFormat="1" applyFont="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horizontal="center" vertical="center" wrapText="1"/>
    </xf>
    <xf numFmtId="164" fontId="19" fillId="0" borderId="0" xfId="0" applyNumberFormat="1" applyFont="1" applyAlignment="1">
      <alignment horizontal="center" vertical="center" wrapText="1"/>
    </xf>
    <xf numFmtId="0" fontId="19" fillId="0" borderId="0" xfId="0" applyFont="1" applyAlignment="1">
      <alignment vertical="top"/>
    </xf>
    <xf numFmtId="0" fontId="19" fillId="0" borderId="0" xfId="0" applyFont="1" applyAlignment="1">
      <alignment horizontal="left" vertical="top"/>
    </xf>
    <xf numFmtId="0" fontId="19" fillId="0" borderId="0" xfId="0" applyFont="1" applyAlignment="1">
      <alignment wrapText="1"/>
    </xf>
    <xf numFmtId="0" fontId="19" fillId="0" borderId="0" xfId="0" applyFont="1"/>
    <xf numFmtId="0" fontId="19" fillId="0" borderId="0" xfId="0" applyFont="1" applyAlignment="1">
      <alignment horizontal="center"/>
    </xf>
    <xf numFmtId="0" fontId="10" fillId="0" borderId="0" xfId="0" applyFont="1" applyAlignment="1">
      <alignment horizontal="center"/>
    </xf>
    <xf numFmtId="164" fontId="20" fillId="0" borderId="0" xfId="0" applyNumberFormat="1" applyFont="1" applyAlignment="1">
      <alignment horizontal="center" vertical="center"/>
    </xf>
    <xf numFmtId="0" fontId="8" fillId="0" borderId="0" xfId="0" applyFont="1" applyAlignment="1">
      <alignment horizontal="left" vertical="top" wrapText="1"/>
    </xf>
    <xf numFmtId="0" fontId="8" fillId="0" borderId="0" xfId="0" applyFont="1" applyAlignment="1">
      <alignment wrapText="1"/>
    </xf>
    <xf numFmtId="0" fontId="21" fillId="0" borderId="0" xfId="0" applyFont="1" applyAlignment="1">
      <alignment wrapText="1"/>
    </xf>
    <xf numFmtId="4" fontId="8" fillId="0" borderId="0" xfId="0" applyNumberFormat="1" applyFont="1" applyAlignment="1">
      <alignment horizontal="right"/>
    </xf>
    <xf numFmtId="2" fontId="19" fillId="0" borderId="0" xfId="0" applyNumberFormat="1" applyFont="1" applyAlignment="1">
      <alignment horizontal="center"/>
    </xf>
    <xf numFmtId="2" fontId="19" fillId="0" borderId="0" xfId="1" applyNumberFormat="1" applyFont="1" applyAlignment="1">
      <alignment horizontal="center"/>
    </xf>
    <xf numFmtId="2" fontId="10" fillId="0" borderId="0" xfId="1" applyNumberFormat="1" applyFont="1" applyAlignment="1">
      <alignment horizontal="center"/>
    </xf>
    <xf numFmtId="43" fontId="19" fillId="0" borderId="0" xfId="1" applyFont="1"/>
    <xf numFmtId="164" fontId="10" fillId="0" borderId="0" xfId="2" applyNumberFormat="1" applyFont="1" applyAlignment="1">
      <alignment horizontal="right"/>
    </xf>
    <xf numFmtId="0" fontId="10"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2" fontId="8" fillId="0" borderId="0" xfId="0" applyNumberFormat="1" applyFont="1" applyAlignment="1">
      <alignment horizontal="center" vertical="center"/>
    </xf>
    <xf numFmtId="2" fontId="8" fillId="0" borderId="0" xfId="1" applyNumberFormat="1" applyFont="1" applyAlignment="1">
      <alignment horizontal="center" vertical="center"/>
    </xf>
    <xf numFmtId="43" fontId="8" fillId="0" borderId="0" xfId="1" applyFont="1" applyAlignment="1">
      <alignment vertical="center"/>
    </xf>
    <xf numFmtId="0" fontId="8" fillId="0" borderId="0" xfId="0" applyFont="1" applyAlignment="1">
      <alignment horizontal="center" vertical="center"/>
    </xf>
    <xf numFmtId="164" fontId="8" fillId="0" borderId="0" xfId="2" applyNumberFormat="1" applyFont="1" applyAlignment="1">
      <alignment horizontal="right" vertical="center"/>
    </xf>
    <xf numFmtId="0" fontId="8" fillId="0" borderId="0" xfId="1" applyNumberFormat="1" applyFont="1"/>
    <xf numFmtId="43" fontId="10" fillId="0" borderId="0" xfId="1" applyFont="1"/>
    <xf numFmtId="0" fontId="8" fillId="0" borderId="0" xfId="0" applyFont="1" applyAlignment="1">
      <alignment vertical="top"/>
    </xf>
    <xf numFmtId="2" fontId="21" fillId="0" borderId="0" xfId="0" applyNumberFormat="1" applyFont="1" applyAlignment="1">
      <alignment horizontal="center"/>
    </xf>
    <xf numFmtId="164" fontId="21" fillId="0" borderId="0" xfId="0" applyNumberFormat="1" applyFont="1" applyAlignment="1">
      <alignment horizontal="right"/>
    </xf>
    <xf numFmtId="164" fontId="19" fillId="0" borderId="0" xfId="2" applyNumberFormat="1" applyFont="1" applyAlignment="1">
      <alignment horizontal="right"/>
    </xf>
    <xf numFmtId="0" fontId="21" fillId="0" borderId="0" xfId="0" applyFont="1" applyAlignment="1">
      <alignment horizontal="justify" vertical="top" wrapText="1"/>
    </xf>
    <xf numFmtId="2" fontId="8" fillId="0" borderId="0" xfId="1" applyNumberFormat="1" applyFont="1" applyAlignment="1">
      <alignment horizontal="center"/>
    </xf>
    <xf numFmtId="43" fontId="8" fillId="0" borderId="0" xfId="1" applyFont="1"/>
    <xf numFmtId="0" fontId="8" fillId="0" borderId="0" xfId="1" applyNumberFormat="1" applyFont="1" applyAlignment="1"/>
    <xf numFmtId="164" fontId="19" fillId="0" borderId="0" xfId="0" applyNumberFormat="1" applyFont="1" applyAlignment="1">
      <alignment horizontal="right"/>
    </xf>
    <xf numFmtId="164" fontId="21" fillId="0" borderId="0" xfId="0" applyNumberFormat="1" applyFont="1"/>
    <xf numFmtId="0" fontId="21" fillId="0" borderId="0" xfId="0" applyFont="1" applyAlignment="1">
      <alignment horizontal="center"/>
    </xf>
    <xf numFmtId="0" fontId="21" fillId="0" borderId="0" xfId="0" applyFont="1"/>
    <xf numFmtId="4" fontId="21" fillId="0" borderId="0" xfId="0" applyNumberFormat="1" applyFont="1" applyAlignment="1">
      <alignment horizontal="right"/>
    </xf>
    <xf numFmtId="164" fontId="19" fillId="0" borderId="0" xfId="2" applyNumberFormat="1" applyFont="1" applyFill="1" applyAlignment="1">
      <alignment horizontal="right"/>
    </xf>
    <xf numFmtId="0" fontId="21"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horizontal="left" vertical="top"/>
    </xf>
    <xf numFmtId="0" fontId="19" fillId="0" borderId="0" xfId="0" applyFont="1" applyAlignment="1">
      <alignment horizontal="justify" wrapText="1"/>
    </xf>
    <xf numFmtId="0" fontId="21" fillId="0" borderId="0" xfId="0" applyFont="1" applyAlignment="1">
      <alignment horizontal="justify" wrapText="1"/>
    </xf>
    <xf numFmtId="2" fontId="10" fillId="0" borderId="0" xfId="0" applyNumberFormat="1" applyFont="1" applyAlignment="1">
      <alignment horizontal="center"/>
    </xf>
    <xf numFmtId="0" fontId="25" fillId="0" borderId="0" xfId="0" applyFont="1"/>
    <xf numFmtId="0" fontId="8" fillId="0" borderId="0" xfId="0" applyFont="1" applyAlignment="1">
      <alignment vertical="top" wrapText="1"/>
    </xf>
    <xf numFmtId="0" fontId="8" fillId="0" borderId="0" xfId="0" applyFont="1" applyAlignment="1">
      <alignment horizontal="center" vertical="top"/>
    </xf>
    <xf numFmtId="2" fontId="8" fillId="0" borderId="0" xfId="0" applyNumberFormat="1" applyFont="1" applyAlignment="1">
      <alignment horizontal="center" vertical="top"/>
    </xf>
    <xf numFmtId="164" fontId="8" fillId="0" borderId="0" xfId="0" applyNumberFormat="1" applyFont="1" applyAlignment="1">
      <alignment horizontal="right" vertical="top"/>
    </xf>
    <xf numFmtId="164" fontId="8" fillId="0" borderId="0" xfId="0" applyNumberFormat="1" applyFont="1" applyAlignment="1">
      <alignment vertical="top"/>
    </xf>
    <xf numFmtId="0" fontId="26" fillId="0" borderId="0" xfId="0" applyFont="1" applyAlignment="1">
      <alignment horizontal="left" vertical="top"/>
    </xf>
    <xf numFmtId="165" fontId="8" fillId="0" borderId="0" xfId="1" applyNumberFormat="1" applyFont="1"/>
    <xf numFmtId="0" fontId="27" fillId="0" borderId="0" xfId="0" applyFont="1" applyAlignment="1">
      <alignment horizontal="left" vertical="top"/>
    </xf>
    <xf numFmtId="0" fontId="28" fillId="0" borderId="0" xfId="0" applyFont="1" applyAlignment="1">
      <alignment horizontal="justify" vertical="top"/>
    </xf>
    <xf numFmtId="0" fontId="27" fillId="0" borderId="0" xfId="0" applyFont="1" applyAlignment="1">
      <alignment vertical="top"/>
    </xf>
    <xf numFmtId="0" fontId="21" fillId="0" borderId="0" xfId="0" applyFont="1" applyAlignment="1">
      <alignment vertical="top" wrapText="1"/>
    </xf>
    <xf numFmtId="165" fontId="8" fillId="0" borderId="0" xfId="1" applyNumberFormat="1" applyFont="1" applyFill="1"/>
    <xf numFmtId="0" fontId="28" fillId="0" borderId="0" xfId="0" applyFont="1" applyAlignment="1">
      <alignment horizontal="left" vertical="top" wrapText="1"/>
    </xf>
    <xf numFmtId="0" fontId="28" fillId="0" borderId="0" xfId="0" applyFont="1" applyAlignment="1">
      <alignment horizontal="justify" vertical="top" wrapText="1"/>
    </xf>
    <xf numFmtId="0" fontId="27" fillId="0" borderId="0" xfId="0" applyFont="1" applyAlignment="1">
      <alignment horizontal="left"/>
    </xf>
    <xf numFmtId="0" fontId="28" fillId="0" borderId="0" xfId="0" applyFont="1" applyAlignment="1">
      <alignment horizontal="center"/>
    </xf>
    <xf numFmtId="0" fontId="8" fillId="0" borderId="0" xfId="0" applyFont="1" applyAlignment="1">
      <alignment horizontal="justify" wrapText="1"/>
    </xf>
    <xf numFmtId="164" fontId="8" fillId="0" borderId="0" xfId="2" applyNumberFormat="1" applyFont="1" applyAlignment="1">
      <alignment horizontal="right"/>
    </xf>
    <xf numFmtId="0" fontId="28" fillId="0" borderId="0" xfId="0" applyFont="1" applyAlignment="1">
      <alignment vertical="top" wrapText="1"/>
    </xf>
    <xf numFmtId="0" fontId="8" fillId="0" borderId="0" xfId="0" applyFont="1" applyAlignment="1">
      <alignment horizontal="left"/>
    </xf>
    <xf numFmtId="0" fontId="28" fillId="0" borderId="0" xfId="0" applyFont="1" applyAlignment="1">
      <alignment wrapText="1"/>
    </xf>
    <xf numFmtId="0" fontId="28" fillId="0" borderId="0" xfId="0" applyFont="1" applyAlignment="1">
      <alignment horizontal="justify" wrapText="1"/>
    </xf>
    <xf numFmtId="165" fontId="8" fillId="0" borderId="0" xfId="1" applyNumberFormat="1" applyFont="1" applyAlignment="1"/>
    <xf numFmtId="0" fontId="12" fillId="0" borderId="0" xfId="0" applyFont="1" applyAlignment="1">
      <alignment horizontal="justify" vertical="top" wrapText="1"/>
    </xf>
    <xf numFmtId="2" fontId="27" fillId="0" borderId="0" xfId="1" applyNumberFormat="1" applyFont="1" applyAlignment="1">
      <alignment horizontal="center"/>
    </xf>
    <xf numFmtId="2" fontId="27" fillId="0" borderId="0" xfId="0" applyNumberFormat="1" applyFont="1" applyAlignment="1">
      <alignment horizontal="center"/>
    </xf>
    <xf numFmtId="0" fontId="12" fillId="0" borderId="0" xfId="0" applyFont="1" applyAlignment="1">
      <alignment wrapText="1"/>
    </xf>
    <xf numFmtId="0" fontId="27" fillId="0" borderId="0" xfId="0" applyFont="1"/>
    <xf numFmtId="0" fontId="27" fillId="0" borderId="0" xfId="0" applyFont="1" applyAlignment="1">
      <alignment wrapText="1"/>
    </xf>
    <xf numFmtId="0" fontId="27" fillId="0" borderId="0" xfId="0" applyFont="1" applyAlignment="1">
      <alignment horizontal="justify" vertical="top" wrapText="1"/>
    </xf>
    <xf numFmtId="0" fontId="12" fillId="0" borderId="0" xfId="0" applyFont="1" applyAlignment="1">
      <alignment vertical="top" wrapText="1"/>
    </xf>
    <xf numFmtId="164" fontId="11" fillId="0" borderId="0" xfId="0" applyNumberFormat="1" applyFont="1"/>
    <xf numFmtId="0" fontId="10" fillId="0" borderId="1" xfId="0" applyFont="1" applyBorder="1" applyAlignment="1">
      <alignment vertical="top"/>
    </xf>
    <xf numFmtId="0" fontId="8" fillId="0" borderId="1" xfId="0" applyFont="1" applyBorder="1" applyAlignment="1">
      <alignment horizontal="left" vertical="top"/>
    </xf>
    <xf numFmtId="0" fontId="10" fillId="0" borderId="1" xfId="0" applyFont="1" applyBorder="1" applyAlignment="1">
      <alignment horizontal="left"/>
    </xf>
    <xf numFmtId="0" fontId="8" fillId="0" borderId="1" xfId="0" applyFont="1" applyBorder="1"/>
    <xf numFmtId="0" fontId="27" fillId="0" borderId="1" xfId="0" applyFont="1" applyBorder="1" applyAlignment="1">
      <alignment horizontal="center"/>
    </xf>
    <xf numFmtId="4" fontId="19" fillId="0" borderId="1" xfId="1" applyNumberFormat="1" applyFont="1" applyBorder="1" applyAlignment="1">
      <alignment horizontal="center"/>
    </xf>
    <xf numFmtId="167" fontId="19" fillId="0" borderId="1" xfId="1" applyNumberFormat="1" applyFont="1" applyBorder="1" applyAlignment="1">
      <alignment horizontal="center"/>
    </xf>
    <xf numFmtId="168" fontId="29" fillId="0" borderId="1" xfId="1" applyNumberFormat="1" applyFont="1" applyBorder="1" applyAlignment="1">
      <alignment horizontal="right"/>
    </xf>
    <xf numFmtId="165" fontId="8" fillId="0" borderId="1" xfId="1" applyNumberFormat="1" applyFont="1" applyBorder="1"/>
    <xf numFmtId="164" fontId="10" fillId="2" borderId="1" xfId="1" applyNumberFormat="1" applyFont="1" applyFill="1" applyBorder="1" applyAlignment="1">
      <alignment horizontal="right"/>
    </xf>
    <xf numFmtId="164" fontId="29" fillId="0" borderId="1" xfId="1" applyNumberFormat="1" applyFont="1" applyBorder="1" applyAlignment="1">
      <alignment horizontal="right"/>
    </xf>
    <xf numFmtId="0" fontId="8" fillId="0" borderId="0" xfId="1" applyNumberFormat="1" applyFont="1" applyAlignment="1">
      <alignment horizontal="center"/>
    </xf>
    <xf numFmtId="164" fontId="8" fillId="2" borderId="0" xfId="1" applyNumberFormat="1" applyFont="1" applyFill="1" applyAlignment="1">
      <alignment horizontal="right"/>
    </xf>
    <xf numFmtId="0" fontId="10" fillId="0" borderId="0" xfId="0" applyFont="1" applyAlignment="1">
      <alignment horizontal="right" wrapText="1"/>
    </xf>
    <xf numFmtId="164" fontId="10" fillId="2" borderId="0" xfId="1" applyNumberFormat="1" applyFont="1" applyFill="1" applyAlignment="1">
      <alignment horizontal="right"/>
    </xf>
    <xf numFmtId="0" fontId="8" fillId="0" borderId="0" xfId="0" applyFont="1" applyAlignment="1">
      <alignment horizontal="left" wrapText="1"/>
    </xf>
    <xf numFmtId="164" fontId="8" fillId="2" borderId="0" xfId="0" applyNumberFormat="1" applyFont="1" applyFill="1" applyAlignment="1">
      <alignment horizontal="right"/>
    </xf>
    <xf numFmtId="4" fontId="28" fillId="0" borderId="0" xfId="0" applyNumberFormat="1" applyFont="1" applyAlignment="1">
      <alignment vertical="center"/>
    </xf>
    <xf numFmtId="4" fontId="28" fillId="0" borderId="0" xfId="0" applyNumberFormat="1" applyFont="1"/>
    <xf numFmtId="4" fontId="28" fillId="2" borderId="0" xfId="0" applyNumberFormat="1" applyFont="1" applyFill="1" applyAlignment="1">
      <alignment vertical="center"/>
    </xf>
    <xf numFmtId="43" fontId="28" fillId="0" borderId="0" xfId="1" applyFont="1"/>
  </cellXfs>
  <cellStyles count="3">
    <cellStyle name="Normalno" xfId="0" builtinId="0"/>
    <cellStyle name="Zarez" xfId="1" builtinId="3"/>
    <cellStyle name="Zarez 2" xfId="2" xr:uid="{4DB8CAD1-D361-433B-B7BD-95B900358E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F11DC-8027-49B2-81C1-1DE5CE3C1419}">
  <dimension ref="A1:P471"/>
  <sheetViews>
    <sheetView topLeftCell="A358" workbookViewId="0">
      <selection activeCell="Q376" sqref="Q376"/>
    </sheetView>
  </sheetViews>
  <sheetFormatPr defaultRowHeight="15"/>
  <cols>
    <col min="1" max="1" width="3.85546875" style="11" customWidth="1"/>
    <col min="2" max="2" width="5.28515625" style="12" customWidth="1"/>
    <col min="3" max="3" width="74.140625" style="129" customWidth="1"/>
    <col min="4" max="4" width="2.7109375" style="14" customWidth="1"/>
    <col min="5" max="5" width="7.85546875" style="15" customWidth="1"/>
    <col min="6" max="6" width="13.140625" style="211" hidden="1" customWidth="1"/>
    <col min="7" max="7" width="14.28515625" style="211" hidden="1" customWidth="1"/>
    <col min="8" max="8" width="18.140625" style="211" hidden="1" customWidth="1"/>
    <col min="9" max="9" width="20.5703125" style="211" hidden="1" customWidth="1"/>
    <col min="10" max="10" width="16" style="211" customWidth="1"/>
    <col min="11" max="11" width="2.5703125" style="174" customWidth="1"/>
    <col min="12" max="12" width="3.140625" style="15" customWidth="1"/>
    <col min="13" max="13" width="13.42578125" style="212" customWidth="1"/>
    <col min="14" max="14" width="17.7109375" style="9" customWidth="1"/>
    <col min="15" max="254" width="11.42578125" style="14" customWidth="1"/>
    <col min="255" max="255" width="3.85546875" style="14" customWidth="1"/>
    <col min="256" max="256" width="6.28515625" style="14" bestFit="1" customWidth="1"/>
    <col min="257" max="257" width="72.85546875" style="14" customWidth="1"/>
    <col min="258" max="258" width="2.7109375" style="14" customWidth="1"/>
    <col min="259" max="259" width="7.85546875" style="14" customWidth="1"/>
    <col min="260" max="260" width="8.85546875" style="14" bestFit="1" customWidth="1"/>
    <col min="261" max="261" width="2.5703125" style="14" customWidth="1"/>
    <col min="262" max="262" width="3.140625" style="14" bestFit="1" customWidth="1"/>
    <col min="263" max="263" width="16.5703125" style="14" customWidth="1"/>
    <col min="264" max="264" width="23" style="14" bestFit="1" customWidth="1"/>
    <col min="265" max="266" width="19.42578125" style="14" bestFit="1" customWidth="1"/>
    <col min="267" max="267" width="15.85546875" style="14" bestFit="1" customWidth="1"/>
    <col min="268" max="510" width="11.42578125" style="14" customWidth="1"/>
    <col min="511" max="511" width="3.85546875" style="14" customWidth="1"/>
    <col min="512" max="512" width="6.28515625" style="14" bestFit="1" customWidth="1"/>
    <col min="513" max="513" width="72.85546875" style="14" customWidth="1"/>
    <col min="514" max="514" width="2.7109375" style="14" customWidth="1"/>
    <col min="515" max="515" width="7.85546875" style="14" customWidth="1"/>
    <col min="516" max="516" width="8.85546875" style="14" bestFit="1" customWidth="1"/>
    <col min="517" max="517" width="2.5703125" style="14" customWidth="1"/>
    <col min="518" max="518" width="3.140625" style="14" bestFit="1" customWidth="1"/>
    <col min="519" max="519" width="16.5703125" style="14" customWidth="1"/>
    <col min="520" max="520" width="23" style="14" bestFit="1" customWidth="1"/>
    <col min="521" max="522" width="19.42578125" style="14" bestFit="1" customWidth="1"/>
    <col min="523" max="523" width="15.85546875" style="14" bestFit="1" customWidth="1"/>
    <col min="524" max="766" width="11.42578125" style="14" customWidth="1"/>
    <col min="767" max="767" width="3.85546875" style="14" customWidth="1"/>
    <col min="768" max="768" width="6.28515625" style="14" bestFit="1" customWidth="1"/>
    <col min="769" max="769" width="72.85546875" style="14" customWidth="1"/>
    <col min="770" max="770" width="2.7109375" style="14" customWidth="1"/>
    <col min="771" max="771" width="7.85546875" style="14" customWidth="1"/>
    <col min="772" max="772" width="8.85546875" style="14" bestFit="1" customWidth="1"/>
    <col min="773" max="773" width="2.5703125" style="14" customWidth="1"/>
    <col min="774" max="774" width="3.140625" style="14" bestFit="1" customWidth="1"/>
    <col min="775" max="775" width="16.5703125" style="14" customWidth="1"/>
    <col min="776" max="776" width="23" style="14" bestFit="1" customWidth="1"/>
    <col min="777" max="778" width="19.42578125" style="14" bestFit="1" customWidth="1"/>
    <col min="779" max="779" width="15.85546875" style="14" bestFit="1" customWidth="1"/>
    <col min="780" max="1022" width="11.42578125" style="14" customWidth="1"/>
    <col min="1023" max="1023" width="3.85546875" style="14" customWidth="1"/>
    <col min="1024" max="1024" width="6.28515625" style="14" bestFit="1" customWidth="1"/>
    <col min="1025" max="1025" width="72.85546875" style="14" customWidth="1"/>
    <col min="1026" max="1026" width="2.7109375" style="14" customWidth="1"/>
    <col min="1027" max="1027" width="7.85546875" style="14" customWidth="1"/>
    <col min="1028" max="1028" width="8.85546875" style="14" bestFit="1" customWidth="1"/>
    <col min="1029" max="1029" width="2.5703125" style="14" customWidth="1"/>
    <col min="1030" max="1030" width="3.140625" style="14" bestFit="1" customWidth="1"/>
    <col min="1031" max="1031" width="16.5703125" style="14" customWidth="1"/>
    <col min="1032" max="1032" width="23" style="14" bestFit="1" customWidth="1"/>
    <col min="1033" max="1034" width="19.42578125" style="14" bestFit="1" customWidth="1"/>
    <col min="1035" max="1035" width="15.85546875" style="14" bestFit="1" customWidth="1"/>
    <col min="1036" max="1278" width="11.42578125" style="14" customWidth="1"/>
    <col min="1279" max="1279" width="3.85546875" style="14" customWidth="1"/>
    <col min="1280" max="1280" width="6.28515625" style="14" bestFit="1" customWidth="1"/>
    <col min="1281" max="1281" width="72.85546875" style="14" customWidth="1"/>
    <col min="1282" max="1282" width="2.7109375" style="14" customWidth="1"/>
    <col min="1283" max="1283" width="7.85546875" style="14" customWidth="1"/>
    <col min="1284" max="1284" width="8.85546875" style="14" bestFit="1" customWidth="1"/>
    <col min="1285" max="1285" width="2.5703125" style="14" customWidth="1"/>
    <col min="1286" max="1286" width="3.140625" style="14" bestFit="1" customWidth="1"/>
    <col min="1287" max="1287" width="16.5703125" style="14" customWidth="1"/>
    <col min="1288" max="1288" width="23" style="14" bestFit="1" customWidth="1"/>
    <col min="1289" max="1290" width="19.42578125" style="14" bestFit="1" customWidth="1"/>
    <col min="1291" max="1291" width="15.85546875" style="14" bestFit="1" customWidth="1"/>
    <col min="1292" max="1534" width="11.42578125" style="14" customWidth="1"/>
    <col min="1535" max="1535" width="3.85546875" style="14" customWidth="1"/>
    <col min="1536" max="1536" width="6.28515625" style="14" bestFit="1" customWidth="1"/>
    <col min="1537" max="1537" width="72.85546875" style="14" customWidth="1"/>
    <col min="1538" max="1538" width="2.7109375" style="14" customWidth="1"/>
    <col min="1539" max="1539" width="7.85546875" style="14" customWidth="1"/>
    <col min="1540" max="1540" width="8.85546875" style="14" bestFit="1" customWidth="1"/>
    <col min="1541" max="1541" width="2.5703125" style="14" customWidth="1"/>
    <col min="1542" max="1542" width="3.140625" style="14" bestFit="1" customWidth="1"/>
    <col min="1543" max="1543" width="16.5703125" style="14" customWidth="1"/>
    <col min="1544" max="1544" width="23" style="14" bestFit="1" customWidth="1"/>
    <col min="1545" max="1546" width="19.42578125" style="14" bestFit="1" customWidth="1"/>
    <col min="1547" max="1547" width="15.85546875" style="14" bestFit="1" customWidth="1"/>
    <col min="1548" max="1790" width="11.42578125" style="14" customWidth="1"/>
    <col min="1791" max="1791" width="3.85546875" style="14" customWidth="1"/>
    <col min="1792" max="1792" width="6.28515625" style="14" bestFit="1" customWidth="1"/>
    <col min="1793" max="1793" width="72.85546875" style="14" customWidth="1"/>
    <col min="1794" max="1794" width="2.7109375" style="14" customWidth="1"/>
    <col min="1795" max="1795" width="7.85546875" style="14" customWidth="1"/>
    <col min="1796" max="1796" width="8.85546875" style="14" bestFit="1" customWidth="1"/>
    <col min="1797" max="1797" width="2.5703125" style="14" customWidth="1"/>
    <col min="1798" max="1798" width="3.140625" style="14" bestFit="1" customWidth="1"/>
    <col min="1799" max="1799" width="16.5703125" style="14" customWidth="1"/>
    <col min="1800" max="1800" width="23" style="14" bestFit="1" customWidth="1"/>
    <col min="1801" max="1802" width="19.42578125" style="14" bestFit="1" customWidth="1"/>
    <col min="1803" max="1803" width="15.85546875" style="14" bestFit="1" customWidth="1"/>
    <col min="1804" max="2046" width="11.42578125" style="14" customWidth="1"/>
    <col min="2047" max="2047" width="3.85546875" style="14" customWidth="1"/>
    <col min="2048" max="2048" width="6.28515625" style="14" bestFit="1" customWidth="1"/>
    <col min="2049" max="2049" width="72.85546875" style="14" customWidth="1"/>
    <col min="2050" max="2050" width="2.7109375" style="14" customWidth="1"/>
    <col min="2051" max="2051" width="7.85546875" style="14" customWidth="1"/>
    <col min="2052" max="2052" width="8.85546875" style="14" bestFit="1" customWidth="1"/>
    <col min="2053" max="2053" width="2.5703125" style="14" customWidth="1"/>
    <col min="2054" max="2054" width="3.140625" style="14" bestFit="1" customWidth="1"/>
    <col min="2055" max="2055" width="16.5703125" style="14" customWidth="1"/>
    <col min="2056" max="2056" width="23" style="14" bestFit="1" customWidth="1"/>
    <col min="2057" max="2058" width="19.42578125" style="14" bestFit="1" customWidth="1"/>
    <col min="2059" max="2059" width="15.85546875" style="14" bestFit="1" customWidth="1"/>
    <col min="2060" max="2302" width="11.42578125" style="14" customWidth="1"/>
    <col min="2303" max="2303" width="3.85546875" style="14" customWidth="1"/>
    <col min="2304" max="2304" width="6.28515625" style="14" bestFit="1" customWidth="1"/>
    <col min="2305" max="2305" width="72.85546875" style="14" customWidth="1"/>
    <col min="2306" max="2306" width="2.7109375" style="14" customWidth="1"/>
    <col min="2307" max="2307" width="7.85546875" style="14" customWidth="1"/>
    <col min="2308" max="2308" width="8.85546875" style="14" bestFit="1" customWidth="1"/>
    <col min="2309" max="2309" width="2.5703125" style="14" customWidth="1"/>
    <col min="2310" max="2310" width="3.140625" style="14" bestFit="1" customWidth="1"/>
    <col min="2311" max="2311" width="16.5703125" style="14" customWidth="1"/>
    <col min="2312" max="2312" width="23" style="14" bestFit="1" customWidth="1"/>
    <col min="2313" max="2314" width="19.42578125" style="14" bestFit="1" customWidth="1"/>
    <col min="2315" max="2315" width="15.85546875" style="14" bestFit="1" customWidth="1"/>
    <col min="2316" max="2558" width="11.42578125" style="14" customWidth="1"/>
    <col min="2559" max="2559" width="3.85546875" style="14" customWidth="1"/>
    <col min="2560" max="2560" width="6.28515625" style="14" bestFit="1" customWidth="1"/>
    <col min="2561" max="2561" width="72.85546875" style="14" customWidth="1"/>
    <col min="2562" max="2562" width="2.7109375" style="14" customWidth="1"/>
    <col min="2563" max="2563" width="7.85546875" style="14" customWidth="1"/>
    <col min="2564" max="2564" width="8.85546875" style="14" bestFit="1" customWidth="1"/>
    <col min="2565" max="2565" width="2.5703125" style="14" customWidth="1"/>
    <col min="2566" max="2566" width="3.140625" style="14" bestFit="1" customWidth="1"/>
    <col min="2567" max="2567" width="16.5703125" style="14" customWidth="1"/>
    <col min="2568" max="2568" width="23" style="14" bestFit="1" customWidth="1"/>
    <col min="2569" max="2570" width="19.42578125" style="14" bestFit="1" customWidth="1"/>
    <col min="2571" max="2571" width="15.85546875" style="14" bestFit="1" customWidth="1"/>
    <col min="2572" max="2814" width="11.42578125" style="14" customWidth="1"/>
    <col min="2815" max="2815" width="3.85546875" style="14" customWidth="1"/>
    <col min="2816" max="2816" width="6.28515625" style="14" bestFit="1" customWidth="1"/>
    <col min="2817" max="2817" width="72.85546875" style="14" customWidth="1"/>
    <col min="2818" max="2818" width="2.7109375" style="14" customWidth="1"/>
    <col min="2819" max="2819" width="7.85546875" style="14" customWidth="1"/>
    <col min="2820" max="2820" width="8.85546875" style="14" bestFit="1" customWidth="1"/>
    <col min="2821" max="2821" width="2.5703125" style="14" customWidth="1"/>
    <col min="2822" max="2822" width="3.140625" style="14" bestFit="1" customWidth="1"/>
    <col min="2823" max="2823" width="16.5703125" style="14" customWidth="1"/>
    <col min="2824" max="2824" width="23" style="14" bestFit="1" customWidth="1"/>
    <col min="2825" max="2826" width="19.42578125" style="14" bestFit="1" customWidth="1"/>
    <col min="2827" max="2827" width="15.85546875" style="14" bestFit="1" customWidth="1"/>
    <col min="2828" max="3070" width="11.42578125" style="14" customWidth="1"/>
    <col min="3071" max="3071" width="3.85546875" style="14" customWidth="1"/>
    <col min="3072" max="3072" width="6.28515625" style="14" bestFit="1" customWidth="1"/>
    <col min="3073" max="3073" width="72.85546875" style="14" customWidth="1"/>
    <col min="3074" max="3074" width="2.7109375" style="14" customWidth="1"/>
    <col min="3075" max="3075" width="7.85546875" style="14" customWidth="1"/>
    <col min="3076" max="3076" width="8.85546875" style="14" bestFit="1" customWidth="1"/>
    <col min="3077" max="3077" width="2.5703125" style="14" customWidth="1"/>
    <col min="3078" max="3078" width="3.140625" style="14" bestFit="1" customWidth="1"/>
    <col min="3079" max="3079" width="16.5703125" style="14" customWidth="1"/>
    <col min="3080" max="3080" width="23" style="14" bestFit="1" customWidth="1"/>
    <col min="3081" max="3082" width="19.42578125" style="14" bestFit="1" customWidth="1"/>
    <col min="3083" max="3083" width="15.85546875" style="14" bestFit="1" customWidth="1"/>
    <col min="3084" max="3326" width="11.42578125" style="14" customWidth="1"/>
    <col min="3327" max="3327" width="3.85546875" style="14" customWidth="1"/>
    <col min="3328" max="3328" width="6.28515625" style="14" bestFit="1" customWidth="1"/>
    <col min="3329" max="3329" width="72.85546875" style="14" customWidth="1"/>
    <col min="3330" max="3330" width="2.7109375" style="14" customWidth="1"/>
    <col min="3331" max="3331" width="7.85546875" style="14" customWidth="1"/>
    <col min="3332" max="3332" width="8.85546875" style="14" bestFit="1" customWidth="1"/>
    <col min="3333" max="3333" width="2.5703125" style="14" customWidth="1"/>
    <col min="3334" max="3334" width="3.140625" style="14" bestFit="1" customWidth="1"/>
    <col min="3335" max="3335" width="16.5703125" style="14" customWidth="1"/>
    <col min="3336" max="3336" width="23" style="14" bestFit="1" customWidth="1"/>
    <col min="3337" max="3338" width="19.42578125" style="14" bestFit="1" customWidth="1"/>
    <col min="3339" max="3339" width="15.85546875" style="14" bestFit="1" customWidth="1"/>
    <col min="3340" max="3582" width="11.42578125" style="14" customWidth="1"/>
    <col min="3583" max="3583" width="3.85546875" style="14" customWidth="1"/>
    <col min="3584" max="3584" width="6.28515625" style="14" bestFit="1" customWidth="1"/>
    <col min="3585" max="3585" width="72.85546875" style="14" customWidth="1"/>
    <col min="3586" max="3586" width="2.7109375" style="14" customWidth="1"/>
    <col min="3587" max="3587" width="7.85546875" style="14" customWidth="1"/>
    <col min="3588" max="3588" width="8.85546875" style="14" bestFit="1" customWidth="1"/>
    <col min="3589" max="3589" width="2.5703125" style="14" customWidth="1"/>
    <col min="3590" max="3590" width="3.140625" style="14" bestFit="1" customWidth="1"/>
    <col min="3591" max="3591" width="16.5703125" style="14" customWidth="1"/>
    <col min="3592" max="3592" width="23" style="14" bestFit="1" customWidth="1"/>
    <col min="3593" max="3594" width="19.42578125" style="14" bestFit="1" customWidth="1"/>
    <col min="3595" max="3595" width="15.85546875" style="14" bestFit="1" customWidth="1"/>
    <col min="3596" max="3838" width="11.42578125" style="14" customWidth="1"/>
    <col min="3839" max="3839" width="3.85546875" style="14" customWidth="1"/>
    <col min="3840" max="3840" width="6.28515625" style="14" bestFit="1" customWidth="1"/>
    <col min="3841" max="3841" width="72.85546875" style="14" customWidth="1"/>
    <col min="3842" max="3842" width="2.7109375" style="14" customWidth="1"/>
    <col min="3843" max="3843" width="7.85546875" style="14" customWidth="1"/>
    <col min="3844" max="3844" width="8.85546875" style="14" bestFit="1" customWidth="1"/>
    <col min="3845" max="3845" width="2.5703125" style="14" customWidth="1"/>
    <col min="3846" max="3846" width="3.140625" style="14" bestFit="1" customWidth="1"/>
    <col min="3847" max="3847" width="16.5703125" style="14" customWidth="1"/>
    <col min="3848" max="3848" width="23" style="14" bestFit="1" customWidth="1"/>
    <col min="3849" max="3850" width="19.42578125" style="14" bestFit="1" customWidth="1"/>
    <col min="3851" max="3851" width="15.85546875" style="14" bestFit="1" customWidth="1"/>
    <col min="3852" max="4094" width="11.42578125" style="14" customWidth="1"/>
    <col min="4095" max="4095" width="3.85546875" style="14" customWidth="1"/>
    <col min="4096" max="4096" width="6.28515625" style="14" bestFit="1" customWidth="1"/>
    <col min="4097" max="4097" width="72.85546875" style="14" customWidth="1"/>
    <col min="4098" max="4098" width="2.7109375" style="14" customWidth="1"/>
    <col min="4099" max="4099" width="7.85546875" style="14" customWidth="1"/>
    <col min="4100" max="4100" width="8.85546875" style="14" bestFit="1" customWidth="1"/>
    <col min="4101" max="4101" width="2.5703125" style="14" customWidth="1"/>
    <col min="4102" max="4102" width="3.140625" style="14" bestFit="1" customWidth="1"/>
    <col min="4103" max="4103" width="16.5703125" style="14" customWidth="1"/>
    <col min="4104" max="4104" width="23" style="14" bestFit="1" customWidth="1"/>
    <col min="4105" max="4106" width="19.42578125" style="14" bestFit="1" customWidth="1"/>
    <col min="4107" max="4107" width="15.85546875" style="14" bestFit="1" customWidth="1"/>
    <col min="4108" max="4350" width="11.42578125" style="14" customWidth="1"/>
    <col min="4351" max="4351" width="3.85546875" style="14" customWidth="1"/>
    <col min="4352" max="4352" width="6.28515625" style="14" bestFit="1" customWidth="1"/>
    <col min="4353" max="4353" width="72.85546875" style="14" customWidth="1"/>
    <col min="4354" max="4354" width="2.7109375" style="14" customWidth="1"/>
    <col min="4355" max="4355" width="7.85546875" style="14" customWidth="1"/>
    <col min="4356" max="4356" width="8.85546875" style="14" bestFit="1" customWidth="1"/>
    <col min="4357" max="4357" width="2.5703125" style="14" customWidth="1"/>
    <col min="4358" max="4358" width="3.140625" style="14" bestFit="1" customWidth="1"/>
    <col min="4359" max="4359" width="16.5703125" style="14" customWidth="1"/>
    <col min="4360" max="4360" width="23" style="14" bestFit="1" customWidth="1"/>
    <col min="4361" max="4362" width="19.42578125" style="14" bestFit="1" customWidth="1"/>
    <col min="4363" max="4363" width="15.85546875" style="14" bestFit="1" customWidth="1"/>
    <col min="4364" max="4606" width="11.42578125" style="14" customWidth="1"/>
    <col min="4607" max="4607" width="3.85546875" style="14" customWidth="1"/>
    <col min="4608" max="4608" width="6.28515625" style="14" bestFit="1" customWidth="1"/>
    <col min="4609" max="4609" width="72.85546875" style="14" customWidth="1"/>
    <col min="4610" max="4610" width="2.7109375" style="14" customWidth="1"/>
    <col min="4611" max="4611" width="7.85546875" style="14" customWidth="1"/>
    <col min="4612" max="4612" width="8.85546875" style="14" bestFit="1" customWidth="1"/>
    <col min="4613" max="4613" width="2.5703125" style="14" customWidth="1"/>
    <col min="4614" max="4614" width="3.140625" style="14" bestFit="1" customWidth="1"/>
    <col min="4615" max="4615" width="16.5703125" style="14" customWidth="1"/>
    <col min="4616" max="4616" width="23" style="14" bestFit="1" customWidth="1"/>
    <col min="4617" max="4618" width="19.42578125" style="14" bestFit="1" customWidth="1"/>
    <col min="4619" max="4619" width="15.85546875" style="14" bestFit="1" customWidth="1"/>
    <col min="4620" max="4862" width="11.42578125" style="14" customWidth="1"/>
    <col min="4863" max="4863" width="3.85546875" style="14" customWidth="1"/>
    <col min="4864" max="4864" width="6.28515625" style="14" bestFit="1" customWidth="1"/>
    <col min="4865" max="4865" width="72.85546875" style="14" customWidth="1"/>
    <col min="4866" max="4866" width="2.7109375" style="14" customWidth="1"/>
    <col min="4867" max="4867" width="7.85546875" style="14" customWidth="1"/>
    <col min="4868" max="4868" width="8.85546875" style="14" bestFit="1" customWidth="1"/>
    <col min="4869" max="4869" width="2.5703125" style="14" customWidth="1"/>
    <col min="4870" max="4870" width="3.140625" style="14" bestFit="1" customWidth="1"/>
    <col min="4871" max="4871" width="16.5703125" style="14" customWidth="1"/>
    <col min="4872" max="4872" width="23" style="14" bestFit="1" customWidth="1"/>
    <col min="4873" max="4874" width="19.42578125" style="14" bestFit="1" customWidth="1"/>
    <col min="4875" max="4875" width="15.85546875" style="14" bestFit="1" customWidth="1"/>
    <col min="4876" max="5118" width="11.42578125" style="14" customWidth="1"/>
    <col min="5119" max="5119" width="3.85546875" style="14" customWidth="1"/>
    <col min="5120" max="5120" width="6.28515625" style="14" bestFit="1" customWidth="1"/>
    <col min="5121" max="5121" width="72.85546875" style="14" customWidth="1"/>
    <col min="5122" max="5122" width="2.7109375" style="14" customWidth="1"/>
    <col min="5123" max="5123" width="7.85546875" style="14" customWidth="1"/>
    <col min="5124" max="5124" width="8.85546875" style="14" bestFit="1" customWidth="1"/>
    <col min="5125" max="5125" width="2.5703125" style="14" customWidth="1"/>
    <col min="5126" max="5126" width="3.140625" style="14" bestFit="1" customWidth="1"/>
    <col min="5127" max="5127" width="16.5703125" style="14" customWidth="1"/>
    <col min="5128" max="5128" width="23" style="14" bestFit="1" customWidth="1"/>
    <col min="5129" max="5130" width="19.42578125" style="14" bestFit="1" customWidth="1"/>
    <col min="5131" max="5131" width="15.85546875" style="14" bestFit="1" customWidth="1"/>
    <col min="5132" max="5374" width="11.42578125" style="14" customWidth="1"/>
    <col min="5375" max="5375" width="3.85546875" style="14" customWidth="1"/>
    <col min="5376" max="5376" width="6.28515625" style="14" bestFit="1" customWidth="1"/>
    <col min="5377" max="5377" width="72.85546875" style="14" customWidth="1"/>
    <col min="5378" max="5378" width="2.7109375" style="14" customWidth="1"/>
    <col min="5379" max="5379" width="7.85546875" style="14" customWidth="1"/>
    <col min="5380" max="5380" width="8.85546875" style="14" bestFit="1" customWidth="1"/>
    <col min="5381" max="5381" width="2.5703125" style="14" customWidth="1"/>
    <col min="5382" max="5382" width="3.140625" style="14" bestFit="1" customWidth="1"/>
    <col min="5383" max="5383" width="16.5703125" style="14" customWidth="1"/>
    <col min="5384" max="5384" width="23" style="14" bestFit="1" customWidth="1"/>
    <col min="5385" max="5386" width="19.42578125" style="14" bestFit="1" customWidth="1"/>
    <col min="5387" max="5387" width="15.85546875" style="14" bestFit="1" customWidth="1"/>
    <col min="5388" max="5630" width="11.42578125" style="14" customWidth="1"/>
    <col min="5631" max="5631" width="3.85546875" style="14" customWidth="1"/>
    <col min="5632" max="5632" width="6.28515625" style="14" bestFit="1" customWidth="1"/>
    <col min="5633" max="5633" width="72.85546875" style="14" customWidth="1"/>
    <col min="5634" max="5634" width="2.7109375" style="14" customWidth="1"/>
    <col min="5635" max="5635" width="7.85546875" style="14" customWidth="1"/>
    <col min="5636" max="5636" width="8.85546875" style="14" bestFit="1" customWidth="1"/>
    <col min="5637" max="5637" width="2.5703125" style="14" customWidth="1"/>
    <col min="5638" max="5638" width="3.140625" style="14" bestFit="1" customWidth="1"/>
    <col min="5639" max="5639" width="16.5703125" style="14" customWidth="1"/>
    <col min="5640" max="5640" width="23" style="14" bestFit="1" customWidth="1"/>
    <col min="5641" max="5642" width="19.42578125" style="14" bestFit="1" customWidth="1"/>
    <col min="5643" max="5643" width="15.85546875" style="14" bestFit="1" customWidth="1"/>
    <col min="5644" max="5886" width="11.42578125" style="14" customWidth="1"/>
    <col min="5887" max="5887" width="3.85546875" style="14" customWidth="1"/>
    <col min="5888" max="5888" width="6.28515625" style="14" bestFit="1" customWidth="1"/>
    <col min="5889" max="5889" width="72.85546875" style="14" customWidth="1"/>
    <col min="5890" max="5890" width="2.7109375" style="14" customWidth="1"/>
    <col min="5891" max="5891" width="7.85546875" style="14" customWidth="1"/>
    <col min="5892" max="5892" width="8.85546875" style="14" bestFit="1" customWidth="1"/>
    <col min="5893" max="5893" width="2.5703125" style="14" customWidth="1"/>
    <col min="5894" max="5894" width="3.140625" style="14" bestFit="1" customWidth="1"/>
    <col min="5895" max="5895" width="16.5703125" style="14" customWidth="1"/>
    <col min="5896" max="5896" width="23" style="14" bestFit="1" customWidth="1"/>
    <col min="5897" max="5898" width="19.42578125" style="14" bestFit="1" customWidth="1"/>
    <col min="5899" max="5899" width="15.85546875" style="14" bestFit="1" customWidth="1"/>
    <col min="5900" max="6142" width="11.42578125" style="14" customWidth="1"/>
    <col min="6143" max="6143" width="3.85546875" style="14" customWidth="1"/>
    <col min="6144" max="6144" width="6.28515625" style="14" bestFit="1" customWidth="1"/>
    <col min="6145" max="6145" width="72.85546875" style="14" customWidth="1"/>
    <col min="6146" max="6146" width="2.7109375" style="14" customWidth="1"/>
    <col min="6147" max="6147" width="7.85546875" style="14" customWidth="1"/>
    <col min="6148" max="6148" width="8.85546875" style="14" bestFit="1" customWidth="1"/>
    <col min="6149" max="6149" width="2.5703125" style="14" customWidth="1"/>
    <col min="6150" max="6150" width="3.140625" style="14" bestFit="1" customWidth="1"/>
    <col min="6151" max="6151" width="16.5703125" style="14" customWidth="1"/>
    <col min="6152" max="6152" width="23" style="14" bestFit="1" customWidth="1"/>
    <col min="6153" max="6154" width="19.42578125" style="14" bestFit="1" customWidth="1"/>
    <col min="6155" max="6155" width="15.85546875" style="14" bestFit="1" customWidth="1"/>
    <col min="6156" max="6398" width="11.42578125" style="14" customWidth="1"/>
    <col min="6399" max="6399" width="3.85546875" style="14" customWidth="1"/>
    <col min="6400" max="6400" width="6.28515625" style="14" bestFit="1" customWidth="1"/>
    <col min="6401" max="6401" width="72.85546875" style="14" customWidth="1"/>
    <col min="6402" max="6402" width="2.7109375" style="14" customWidth="1"/>
    <col min="6403" max="6403" width="7.85546875" style="14" customWidth="1"/>
    <col min="6404" max="6404" width="8.85546875" style="14" bestFit="1" customWidth="1"/>
    <col min="6405" max="6405" width="2.5703125" style="14" customWidth="1"/>
    <col min="6406" max="6406" width="3.140625" style="14" bestFit="1" customWidth="1"/>
    <col min="6407" max="6407" width="16.5703125" style="14" customWidth="1"/>
    <col min="6408" max="6408" width="23" style="14" bestFit="1" customWidth="1"/>
    <col min="6409" max="6410" width="19.42578125" style="14" bestFit="1" customWidth="1"/>
    <col min="6411" max="6411" width="15.85546875" style="14" bestFit="1" customWidth="1"/>
    <col min="6412" max="6654" width="11.42578125" style="14" customWidth="1"/>
    <col min="6655" max="6655" width="3.85546875" style="14" customWidth="1"/>
    <col min="6656" max="6656" width="6.28515625" style="14" bestFit="1" customWidth="1"/>
    <col min="6657" max="6657" width="72.85546875" style="14" customWidth="1"/>
    <col min="6658" max="6658" width="2.7109375" style="14" customWidth="1"/>
    <col min="6659" max="6659" width="7.85546875" style="14" customWidth="1"/>
    <col min="6660" max="6660" width="8.85546875" style="14" bestFit="1" customWidth="1"/>
    <col min="6661" max="6661" width="2.5703125" style="14" customWidth="1"/>
    <col min="6662" max="6662" width="3.140625" style="14" bestFit="1" customWidth="1"/>
    <col min="6663" max="6663" width="16.5703125" style="14" customWidth="1"/>
    <col min="6664" max="6664" width="23" style="14" bestFit="1" customWidth="1"/>
    <col min="6665" max="6666" width="19.42578125" style="14" bestFit="1" customWidth="1"/>
    <col min="6667" max="6667" width="15.85546875" style="14" bestFit="1" customWidth="1"/>
    <col min="6668" max="6910" width="11.42578125" style="14" customWidth="1"/>
    <col min="6911" max="6911" width="3.85546875" style="14" customWidth="1"/>
    <col min="6912" max="6912" width="6.28515625" style="14" bestFit="1" customWidth="1"/>
    <col min="6913" max="6913" width="72.85546875" style="14" customWidth="1"/>
    <col min="6914" max="6914" width="2.7109375" style="14" customWidth="1"/>
    <col min="6915" max="6915" width="7.85546875" style="14" customWidth="1"/>
    <col min="6916" max="6916" width="8.85546875" style="14" bestFit="1" customWidth="1"/>
    <col min="6917" max="6917" width="2.5703125" style="14" customWidth="1"/>
    <col min="6918" max="6918" width="3.140625" style="14" bestFit="1" customWidth="1"/>
    <col min="6919" max="6919" width="16.5703125" style="14" customWidth="1"/>
    <col min="6920" max="6920" width="23" style="14" bestFit="1" customWidth="1"/>
    <col min="6921" max="6922" width="19.42578125" style="14" bestFit="1" customWidth="1"/>
    <col min="6923" max="6923" width="15.85546875" style="14" bestFit="1" customWidth="1"/>
    <col min="6924" max="7166" width="11.42578125" style="14" customWidth="1"/>
    <col min="7167" max="7167" width="3.85546875" style="14" customWidth="1"/>
    <col min="7168" max="7168" width="6.28515625" style="14" bestFit="1" customWidth="1"/>
    <col min="7169" max="7169" width="72.85546875" style="14" customWidth="1"/>
    <col min="7170" max="7170" width="2.7109375" style="14" customWidth="1"/>
    <col min="7171" max="7171" width="7.85546875" style="14" customWidth="1"/>
    <col min="7172" max="7172" width="8.85546875" style="14" bestFit="1" customWidth="1"/>
    <col min="7173" max="7173" width="2.5703125" style="14" customWidth="1"/>
    <col min="7174" max="7174" width="3.140625" style="14" bestFit="1" customWidth="1"/>
    <col min="7175" max="7175" width="16.5703125" style="14" customWidth="1"/>
    <col min="7176" max="7176" width="23" style="14" bestFit="1" customWidth="1"/>
    <col min="7177" max="7178" width="19.42578125" style="14" bestFit="1" customWidth="1"/>
    <col min="7179" max="7179" width="15.85546875" style="14" bestFit="1" customWidth="1"/>
    <col min="7180" max="7422" width="11.42578125" style="14" customWidth="1"/>
    <col min="7423" max="7423" width="3.85546875" style="14" customWidth="1"/>
    <col min="7424" max="7424" width="6.28515625" style="14" bestFit="1" customWidth="1"/>
    <col min="7425" max="7425" width="72.85546875" style="14" customWidth="1"/>
    <col min="7426" max="7426" width="2.7109375" style="14" customWidth="1"/>
    <col min="7427" max="7427" width="7.85546875" style="14" customWidth="1"/>
    <col min="7428" max="7428" width="8.85546875" style="14" bestFit="1" customWidth="1"/>
    <col min="7429" max="7429" width="2.5703125" style="14" customWidth="1"/>
    <col min="7430" max="7430" width="3.140625" style="14" bestFit="1" customWidth="1"/>
    <col min="7431" max="7431" width="16.5703125" style="14" customWidth="1"/>
    <col min="7432" max="7432" width="23" style="14" bestFit="1" customWidth="1"/>
    <col min="7433" max="7434" width="19.42578125" style="14" bestFit="1" customWidth="1"/>
    <col min="7435" max="7435" width="15.85546875" style="14" bestFit="1" customWidth="1"/>
    <col min="7436" max="7678" width="11.42578125" style="14" customWidth="1"/>
    <col min="7679" max="7679" width="3.85546875" style="14" customWidth="1"/>
    <col min="7680" max="7680" width="6.28515625" style="14" bestFit="1" customWidth="1"/>
    <col min="7681" max="7681" width="72.85546875" style="14" customWidth="1"/>
    <col min="7682" max="7682" width="2.7109375" style="14" customWidth="1"/>
    <col min="7683" max="7683" width="7.85546875" style="14" customWidth="1"/>
    <col min="7684" max="7684" width="8.85546875" style="14" bestFit="1" customWidth="1"/>
    <col min="7685" max="7685" width="2.5703125" style="14" customWidth="1"/>
    <col min="7686" max="7686" width="3.140625" style="14" bestFit="1" customWidth="1"/>
    <col min="7687" max="7687" width="16.5703125" style="14" customWidth="1"/>
    <col min="7688" max="7688" width="23" style="14" bestFit="1" customWidth="1"/>
    <col min="7689" max="7690" width="19.42578125" style="14" bestFit="1" customWidth="1"/>
    <col min="7691" max="7691" width="15.85546875" style="14" bestFit="1" customWidth="1"/>
    <col min="7692" max="7934" width="11.42578125" style="14" customWidth="1"/>
    <col min="7935" max="7935" width="3.85546875" style="14" customWidth="1"/>
    <col min="7936" max="7936" width="6.28515625" style="14" bestFit="1" customWidth="1"/>
    <col min="7937" max="7937" width="72.85546875" style="14" customWidth="1"/>
    <col min="7938" max="7938" width="2.7109375" style="14" customWidth="1"/>
    <col min="7939" max="7939" width="7.85546875" style="14" customWidth="1"/>
    <col min="7940" max="7940" width="8.85546875" style="14" bestFit="1" customWidth="1"/>
    <col min="7941" max="7941" width="2.5703125" style="14" customWidth="1"/>
    <col min="7942" max="7942" width="3.140625" style="14" bestFit="1" customWidth="1"/>
    <col min="7943" max="7943" width="16.5703125" style="14" customWidth="1"/>
    <col min="7944" max="7944" width="23" style="14" bestFit="1" customWidth="1"/>
    <col min="7945" max="7946" width="19.42578125" style="14" bestFit="1" customWidth="1"/>
    <col min="7947" max="7947" width="15.85546875" style="14" bestFit="1" customWidth="1"/>
    <col min="7948" max="8190" width="11.42578125" style="14" customWidth="1"/>
    <col min="8191" max="8191" width="3.85546875" style="14" customWidth="1"/>
    <col min="8192" max="8192" width="6.28515625" style="14" bestFit="1" customWidth="1"/>
    <col min="8193" max="8193" width="72.85546875" style="14" customWidth="1"/>
    <col min="8194" max="8194" width="2.7109375" style="14" customWidth="1"/>
    <col min="8195" max="8195" width="7.85546875" style="14" customWidth="1"/>
    <col min="8196" max="8196" width="8.85546875" style="14" bestFit="1" customWidth="1"/>
    <col min="8197" max="8197" width="2.5703125" style="14" customWidth="1"/>
    <col min="8198" max="8198" width="3.140625" style="14" bestFit="1" customWidth="1"/>
    <col min="8199" max="8199" width="16.5703125" style="14" customWidth="1"/>
    <col min="8200" max="8200" width="23" style="14" bestFit="1" customWidth="1"/>
    <col min="8201" max="8202" width="19.42578125" style="14" bestFit="1" customWidth="1"/>
    <col min="8203" max="8203" width="15.85546875" style="14" bestFit="1" customWidth="1"/>
    <col min="8204" max="8446" width="11.42578125" style="14" customWidth="1"/>
    <col min="8447" max="8447" width="3.85546875" style="14" customWidth="1"/>
    <col min="8448" max="8448" width="6.28515625" style="14" bestFit="1" customWidth="1"/>
    <col min="8449" max="8449" width="72.85546875" style="14" customWidth="1"/>
    <col min="8450" max="8450" width="2.7109375" style="14" customWidth="1"/>
    <col min="8451" max="8451" width="7.85546875" style="14" customWidth="1"/>
    <col min="8452" max="8452" width="8.85546875" style="14" bestFit="1" customWidth="1"/>
    <col min="8453" max="8453" width="2.5703125" style="14" customWidth="1"/>
    <col min="8454" max="8454" width="3.140625" style="14" bestFit="1" customWidth="1"/>
    <col min="8455" max="8455" width="16.5703125" style="14" customWidth="1"/>
    <col min="8456" max="8456" width="23" style="14" bestFit="1" customWidth="1"/>
    <col min="8457" max="8458" width="19.42578125" style="14" bestFit="1" customWidth="1"/>
    <col min="8459" max="8459" width="15.85546875" style="14" bestFit="1" customWidth="1"/>
    <col min="8460" max="8702" width="11.42578125" style="14" customWidth="1"/>
    <col min="8703" max="8703" width="3.85546875" style="14" customWidth="1"/>
    <col min="8704" max="8704" width="6.28515625" style="14" bestFit="1" customWidth="1"/>
    <col min="8705" max="8705" width="72.85546875" style="14" customWidth="1"/>
    <col min="8706" max="8706" width="2.7109375" style="14" customWidth="1"/>
    <col min="8707" max="8707" width="7.85546875" style="14" customWidth="1"/>
    <col min="8708" max="8708" width="8.85546875" style="14" bestFit="1" customWidth="1"/>
    <col min="8709" max="8709" width="2.5703125" style="14" customWidth="1"/>
    <col min="8710" max="8710" width="3.140625" style="14" bestFit="1" customWidth="1"/>
    <col min="8711" max="8711" width="16.5703125" style="14" customWidth="1"/>
    <col min="8712" max="8712" width="23" style="14" bestFit="1" customWidth="1"/>
    <col min="8713" max="8714" width="19.42578125" style="14" bestFit="1" customWidth="1"/>
    <col min="8715" max="8715" width="15.85546875" style="14" bestFit="1" customWidth="1"/>
    <col min="8716" max="8958" width="11.42578125" style="14" customWidth="1"/>
    <col min="8959" max="8959" width="3.85546875" style="14" customWidth="1"/>
    <col min="8960" max="8960" width="6.28515625" style="14" bestFit="1" customWidth="1"/>
    <col min="8961" max="8961" width="72.85546875" style="14" customWidth="1"/>
    <col min="8962" max="8962" width="2.7109375" style="14" customWidth="1"/>
    <col min="8963" max="8963" width="7.85546875" style="14" customWidth="1"/>
    <col min="8964" max="8964" width="8.85546875" style="14" bestFit="1" customWidth="1"/>
    <col min="8965" max="8965" width="2.5703125" style="14" customWidth="1"/>
    <col min="8966" max="8966" width="3.140625" style="14" bestFit="1" customWidth="1"/>
    <col min="8967" max="8967" width="16.5703125" style="14" customWidth="1"/>
    <col min="8968" max="8968" width="23" style="14" bestFit="1" customWidth="1"/>
    <col min="8969" max="8970" width="19.42578125" style="14" bestFit="1" customWidth="1"/>
    <col min="8971" max="8971" width="15.85546875" style="14" bestFit="1" customWidth="1"/>
    <col min="8972" max="9214" width="11.42578125" style="14" customWidth="1"/>
    <col min="9215" max="9215" width="3.85546875" style="14" customWidth="1"/>
    <col min="9216" max="9216" width="6.28515625" style="14" bestFit="1" customWidth="1"/>
    <col min="9217" max="9217" width="72.85546875" style="14" customWidth="1"/>
    <col min="9218" max="9218" width="2.7109375" style="14" customWidth="1"/>
    <col min="9219" max="9219" width="7.85546875" style="14" customWidth="1"/>
    <col min="9220" max="9220" width="8.85546875" style="14" bestFit="1" customWidth="1"/>
    <col min="9221" max="9221" width="2.5703125" style="14" customWidth="1"/>
    <col min="9222" max="9222" width="3.140625" style="14" bestFit="1" customWidth="1"/>
    <col min="9223" max="9223" width="16.5703125" style="14" customWidth="1"/>
    <col min="9224" max="9224" width="23" style="14" bestFit="1" customWidth="1"/>
    <col min="9225" max="9226" width="19.42578125" style="14" bestFit="1" customWidth="1"/>
    <col min="9227" max="9227" width="15.85546875" style="14" bestFit="1" customWidth="1"/>
    <col min="9228" max="9470" width="11.42578125" style="14" customWidth="1"/>
    <col min="9471" max="9471" width="3.85546875" style="14" customWidth="1"/>
    <col min="9472" max="9472" width="6.28515625" style="14" bestFit="1" customWidth="1"/>
    <col min="9473" max="9473" width="72.85546875" style="14" customWidth="1"/>
    <col min="9474" max="9474" width="2.7109375" style="14" customWidth="1"/>
    <col min="9475" max="9475" width="7.85546875" style="14" customWidth="1"/>
    <col min="9476" max="9476" width="8.85546875" style="14" bestFit="1" customWidth="1"/>
    <col min="9477" max="9477" width="2.5703125" style="14" customWidth="1"/>
    <col min="9478" max="9478" width="3.140625" style="14" bestFit="1" customWidth="1"/>
    <col min="9479" max="9479" width="16.5703125" style="14" customWidth="1"/>
    <col min="9480" max="9480" width="23" style="14" bestFit="1" customWidth="1"/>
    <col min="9481" max="9482" width="19.42578125" style="14" bestFit="1" customWidth="1"/>
    <col min="9483" max="9483" width="15.85546875" style="14" bestFit="1" customWidth="1"/>
    <col min="9484" max="9726" width="11.42578125" style="14" customWidth="1"/>
    <col min="9727" max="9727" width="3.85546875" style="14" customWidth="1"/>
    <col min="9728" max="9728" width="6.28515625" style="14" bestFit="1" customWidth="1"/>
    <col min="9729" max="9729" width="72.85546875" style="14" customWidth="1"/>
    <col min="9730" max="9730" width="2.7109375" style="14" customWidth="1"/>
    <col min="9731" max="9731" width="7.85546875" style="14" customWidth="1"/>
    <col min="9732" max="9732" width="8.85546875" style="14" bestFit="1" customWidth="1"/>
    <col min="9733" max="9733" width="2.5703125" style="14" customWidth="1"/>
    <col min="9734" max="9734" width="3.140625" style="14" bestFit="1" customWidth="1"/>
    <col min="9735" max="9735" width="16.5703125" style="14" customWidth="1"/>
    <col min="9736" max="9736" width="23" style="14" bestFit="1" customWidth="1"/>
    <col min="9737" max="9738" width="19.42578125" style="14" bestFit="1" customWidth="1"/>
    <col min="9739" max="9739" width="15.85546875" style="14" bestFit="1" customWidth="1"/>
    <col min="9740" max="9982" width="11.42578125" style="14" customWidth="1"/>
    <col min="9983" max="9983" width="3.85546875" style="14" customWidth="1"/>
    <col min="9984" max="9984" width="6.28515625" style="14" bestFit="1" customWidth="1"/>
    <col min="9985" max="9985" width="72.85546875" style="14" customWidth="1"/>
    <col min="9986" max="9986" width="2.7109375" style="14" customWidth="1"/>
    <col min="9987" max="9987" width="7.85546875" style="14" customWidth="1"/>
    <col min="9988" max="9988" width="8.85546875" style="14" bestFit="1" customWidth="1"/>
    <col min="9989" max="9989" width="2.5703125" style="14" customWidth="1"/>
    <col min="9990" max="9990" width="3.140625" style="14" bestFit="1" customWidth="1"/>
    <col min="9991" max="9991" width="16.5703125" style="14" customWidth="1"/>
    <col min="9992" max="9992" width="23" style="14" bestFit="1" customWidth="1"/>
    <col min="9993" max="9994" width="19.42578125" style="14" bestFit="1" customWidth="1"/>
    <col min="9995" max="9995" width="15.85546875" style="14" bestFit="1" customWidth="1"/>
    <col min="9996" max="10238" width="11.42578125" style="14" customWidth="1"/>
    <col min="10239" max="10239" width="3.85546875" style="14" customWidth="1"/>
    <col min="10240" max="10240" width="6.28515625" style="14" bestFit="1" customWidth="1"/>
    <col min="10241" max="10241" width="72.85546875" style="14" customWidth="1"/>
    <col min="10242" max="10242" width="2.7109375" style="14" customWidth="1"/>
    <col min="10243" max="10243" width="7.85546875" style="14" customWidth="1"/>
    <col min="10244" max="10244" width="8.85546875" style="14" bestFit="1" customWidth="1"/>
    <col min="10245" max="10245" width="2.5703125" style="14" customWidth="1"/>
    <col min="10246" max="10246" width="3.140625" style="14" bestFit="1" customWidth="1"/>
    <col min="10247" max="10247" width="16.5703125" style="14" customWidth="1"/>
    <col min="10248" max="10248" width="23" style="14" bestFit="1" customWidth="1"/>
    <col min="10249" max="10250" width="19.42578125" style="14" bestFit="1" customWidth="1"/>
    <col min="10251" max="10251" width="15.85546875" style="14" bestFit="1" customWidth="1"/>
    <col min="10252" max="10494" width="11.42578125" style="14" customWidth="1"/>
    <col min="10495" max="10495" width="3.85546875" style="14" customWidth="1"/>
    <col min="10496" max="10496" width="6.28515625" style="14" bestFit="1" customWidth="1"/>
    <col min="10497" max="10497" width="72.85546875" style="14" customWidth="1"/>
    <col min="10498" max="10498" width="2.7109375" style="14" customWidth="1"/>
    <col min="10499" max="10499" width="7.85546875" style="14" customWidth="1"/>
    <col min="10500" max="10500" width="8.85546875" style="14" bestFit="1" customWidth="1"/>
    <col min="10501" max="10501" width="2.5703125" style="14" customWidth="1"/>
    <col min="10502" max="10502" width="3.140625" style="14" bestFit="1" customWidth="1"/>
    <col min="10503" max="10503" width="16.5703125" style="14" customWidth="1"/>
    <col min="10504" max="10504" width="23" style="14" bestFit="1" customWidth="1"/>
    <col min="10505" max="10506" width="19.42578125" style="14" bestFit="1" customWidth="1"/>
    <col min="10507" max="10507" width="15.85546875" style="14" bestFit="1" customWidth="1"/>
    <col min="10508" max="10750" width="11.42578125" style="14" customWidth="1"/>
    <col min="10751" max="10751" width="3.85546875" style="14" customWidth="1"/>
    <col min="10752" max="10752" width="6.28515625" style="14" bestFit="1" customWidth="1"/>
    <col min="10753" max="10753" width="72.85546875" style="14" customWidth="1"/>
    <col min="10754" max="10754" width="2.7109375" style="14" customWidth="1"/>
    <col min="10755" max="10755" width="7.85546875" style="14" customWidth="1"/>
    <col min="10756" max="10756" width="8.85546875" style="14" bestFit="1" customWidth="1"/>
    <col min="10757" max="10757" width="2.5703125" style="14" customWidth="1"/>
    <col min="10758" max="10758" width="3.140625" style="14" bestFit="1" customWidth="1"/>
    <col min="10759" max="10759" width="16.5703125" style="14" customWidth="1"/>
    <col min="10760" max="10760" width="23" style="14" bestFit="1" customWidth="1"/>
    <col min="10761" max="10762" width="19.42578125" style="14" bestFit="1" customWidth="1"/>
    <col min="10763" max="10763" width="15.85546875" style="14" bestFit="1" customWidth="1"/>
    <col min="10764" max="11006" width="11.42578125" style="14" customWidth="1"/>
    <col min="11007" max="11007" width="3.85546875" style="14" customWidth="1"/>
    <col min="11008" max="11008" width="6.28515625" style="14" bestFit="1" customWidth="1"/>
    <col min="11009" max="11009" width="72.85546875" style="14" customWidth="1"/>
    <col min="11010" max="11010" width="2.7109375" style="14" customWidth="1"/>
    <col min="11011" max="11011" width="7.85546875" style="14" customWidth="1"/>
    <col min="11012" max="11012" width="8.85546875" style="14" bestFit="1" customWidth="1"/>
    <col min="11013" max="11013" width="2.5703125" style="14" customWidth="1"/>
    <col min="11014" max="11014" width="3.140625" style="14" bestFit="1" customWidth="1"/>
    <col min="11015" max="11015" width="16.5703125" style="14" customWidth="1"/>
    <col min="11016" max="11016" width="23" style="14" bestFit="1" customWidth="1"/>
    <col min="11017" max="11018" width="19.42578125" style="14" bestFit="1" customWidth="1"/>
    <col min="11019" max="11019" width="15.85546875" style="14" bestFit="1" customWidth="1"/>
    <col min="11020" max="11262" width="11.42578125" style="14" customWidth="1"/>
    <col min="11263" max="11263" width="3.85546875" style="14" customWidth="1"/>
    <col min="11264" max="11264" width="6.28515625" style="14" bestFit="1" customWidth="1"/>
    <col min="11265" max="11265" width="72.85546875" style="14" customWidth="1"/>
    <col min="11266" max="11266" width="2.7109375" style="14" customWidth="1"/>
    <col min="11267" max="11267" width="7.85546875" style="14" customWidth="1"/>
    <col min="11268" max="11268" width="8.85546875" style="14" bestFit="1" customWidth="1"/>
    <col min="11269" max="11269" width="2.5703125" style="14" customWidth="1"/>
    <col min="11270" max="11270" width="3.140625" style="14" bestFit="1" customWidth="1"/>
    <col min="11271" max="11271" width="16.5703125" style="14" customWidth="1"/>
    <col min="11272" max="11272" width="23" style="14" bestFit="1" customWidth="1"/>
    <col min="11273" max="11274" width="19.42578125" style="14" bestFit="1" customWidth="1"/>
    <col min="11275" max="11275" width="15.85546875" style="14" bestFit="1" customWidth="1"/>
    <col min="11276" max="11518" width="11.42578125" style="14" customWidth="1"/>
    <col min="11519" max="11519" width="3.85546875" style="14" customWidth="1"/>
    <col min="11520" max="11520" width="6.28515625" style="14" bestFit="1" customWidth="1"/>
    <col min="11521" max="11521" width="72.85546875" style="14" customWidth="1"/>
    <col min="11522" max="11522" width="2.7109375" style="14" customWidth="1"/>
    <col min="11523" max="11523" width="7.85546875" style="14" customWidth="1"/>
    <col min="11524" max="11524" width="8.85546875" style="14" bestFit="1" customWidth="1"/>
    <col min="11525" max="11525" width="2.5703125" style="14" customWidth="1"/>
    <col min="11526" max="11526" width="3.140625" style="14" bestFit="1" customWidth="1"/>
    <col min="11527" max="11527" width="16.5703125" style="14" customWidth="1"/>
    <col min="11528" max="11528" width="23" style="14" bestFit="1" customWidth="1"/>
    <col min="11529" max="11530" width="19.42578125" style="14" bestFit="1" customWidth="1"/>
    <col min="11531" max="11531" width="15.85546875" style="14" bestFit="1" customWidth="1"/>
    <col min="11532" max="11774" width="11.42578125" style="14" customWidth="1"/>
    <col min="11775" max="11775" width="3.85546875" style="14" customWidth="1"/>
    <col min="11776" max="11776" width="6.28515625" style="14" bestFit="1" customWidth="1"/>
    <col min="11777" max="11777" width="72.85546875" style="14" customWidth="1"/>
    <col min="11778" max="11778" width="2.7109375" style="14" customWidth="1"/>
    <col min="11779" max="11779" width="7.85546875" style="14" customWidth="1"/>
    <col min="11780" max="11780" width="8.85546875" style="14" bestFit="1" customWidth="1"/>
    <col min="11781" max="11781" width="2.5703125" style="14" customWidth="1"/>
    <col min="11782" max="11782" width="3.140625" style="14" bestFit="1" customWidth="1"/>
    <col min="11783" max="11783" width="16.5703125" style="14" customWidth="1"/>
    <col min="11784" max="11784" width="23" style="14" bestFit="1" customWidth="1"/>
    <col min="11785" max="11786" width="19.42578125" style="14" bestFit="1" customWidth="1"/>
    <col min="11787" max="11787" width="15.85546875" style="14" bestFit="1" customWidth="1"/>
    <col min="11788" max="12030" width="11.42578125" style="14" customWidth="1"/>
    <col min="12031" max="12031" width="3.85546875" style="14" customWidth="1"/>
    <col min="12032" max="12032" width="6.28515625" style="14" bestFit="1" customWidth="1"/>
    <col min="12033" max="12033" width="72.85546875" style="14" customWidth="1"/>
    <col min="12034" max="12034" width="2.7109375" style="14" customWidth="1"/>
    <col min="12035" max="12035" width="7.85546875" style="14" customWidth="1"/>
    <col min="12036" max="12036" width="8.85546875" style="14" bestFit="1" customWidth="1"/>
    <col min="12037" max="12037" width="2.5703125" style="14" customWidth="1"/>
    <col min="12038" max="12038" width="3.140625" style="14" bestFit="1" customWidth="1"/>
    <col min="12039" max="12039" width="16.5703125" style="14" customWidth="1"/>
    <col min="12040" max="12040" width="23" style="14" bestFit="1" customWidth="1"/>
    <col min="12041" max="12042" width="19.42578125" style="14" bestFit="1" customWidth="1"/>
    <col min="12043" max="12043" width="15.85546875" style="14" bestFit="1" customWidth="1"/>
    <col min="12044" max="12286" width="11.42578125" style="14" customWidth="1"/>
    <col min="12287" max="12287" width="3.85546875" style="14" customWidth="1"/>
    <col min="12288" max="12288" width="6.28515625" style="14" bestFit="1" customWidth="1"/>
    <col min="12289" max="12289" width="72.85546875" style="14" customWidth="1"/>
    <col min="12290" max="12290" width="2.7109375" style="14" customWidth="1"/>
    <col min="12291" max="12291" width="7.85546875" style="14" customWidth="1"/>
    <col min="12292" max="12292" width="8.85546875" style="14" bestFit="1" customWidth="1"/>
    <col min="12293" max="12293" width="2.5703125" style="14" customWidth="1"/>
    <col min="12294" max="12294" width="3.140625" style="14" bestFit="1" customWidth="1"/>
    <col min="12295" max="12295" width="16.5703125" style="14" customWidth="1"/>
    <col min="12296" max="12296" width="23" style="14" bestFit="1" customWidth="1"/>
    <col min="12297" max="12298" width="19.42578125" style="14" bestFit="1" customWidth="1"/>
    <col min="12299" max="12299" width="15.85546875" style="14" bestFit="1" customWidth="1"/>
    <col min="12300" max="12542" width="11.42578125" style="14" customWidth="1"/>
    <col min="12543" max="12543" width="3.85546875" style="14" customWidth="1"/>
    <col min="12544" max="12544" width="6.28515625" style="14" bestFit="1" customWidth="1"/>
    <col min="12545" max="12545" width="72.85546875" style="14" customWidth="1"/>
    <col min="12546" max="12546" width="2.7109375" style="14" customWidth="1"/>
    <col min="12547" max="12547" width="7.85546875" style="14" customWidth="1"/>
    <col min="12548" max="12548" width="8.85546875" style="14" bestFit="1" customWidth="1"/>
    <col min="12549" max="12549" width="2.5703125" style="14" customWidth="1"/>
    <col min="12550" max="12550" width="3.140625" style="14" bestFit="1" customWidth="1"/>
    <col min="12551" max="12551" width="16.5703125" style="14" customWidth="1"/>
    <col min="12552" max="12552" width="23" style="14" bestFit="1" customWidth="1"/>
    <col min="12553" max="12554" width="19.42578125" style="14" bestFit="1" customWidth="1"/>
    <col min="12555" max="12555" width="15.85546875" style="14" bestFit="1" customWidth="1"/>
    <col min="12556" max="12798" width="11.42578125" style="14" customWidth="1"/>
    <col min="12799" max="12799" width="3.85546875" style="14" customWidth="1"/>
    <col min="12800" max="12800" width="6.28515625" style="14" bestFit="1" customWidth="1"/>
    <col min="12801" max="12801" width="72.85546875" style="14" customWidth="1"/>
    <col min="12802" max="12802" width="2.7109375" style="14" customWidth="1"/>
    <col min="12803" max="12803" width="7.85546875" style="14" customWidth="1"/>
    <col min="12804" max="12804" width="8.85546875" style="14" bestFit="1" customWidth="1"/>
    <col min="12805" max="12805" width="2.5703125" style="14" customWidth="1"/>
    <col min="12806" max="12806" width="3.140625" style="14" bestFit="1" customWidth="1"/>
    <col min="12807" max="12807" width="16.5703125" style="14" customWidth="1"/>
    <col min="12808" max="12808" width="23" style="14" bestFit="1" customWidth="1"/>
    <col min="12809" max="12810" width="19.42578125" style="14" bestFit="1" customWidth="1"/>
    <col min="12811" max="12811" width="15.85546875" style="14" bestFit="1" customWidth="1"/>
    <col min="12812" max="13054" width="11.42578125" style="14" customWidth="1"/>
    <col min="13055" max="13055" width="3.85546875" style="14" customWidth="1"/>
    <col min="13056" max="13056" width="6.28515625" style="14" bestFit="1" customWidth="1"/>
    <col min="13057" max="13057" width="72.85546875" style="14" customWidth="1"/>
    <col min="13058" max="13058" width="2.7109375" style="14" customWidth="1"/>
    <col min="13059" max="13059" width="7.85546875" style="14" customWidth="1"/>
    <col min="13060" max="13060" width="8.85546875" style="14" bestFit="1" customWidth="1"/>
    <col min="13061" max="13061" width="2.5703125" style="14" customWidth="1"/>
    <col min="13062" max="13062" width="3.140625" style="14" bestFit="1" customWidth="1"/>
    <col min="13063" max="13063" width="16.5703125" style="14" customWidth="1"/>
    <col min="13064" max="13064" width="23" style="14" bestFit="1" customWidth="1"/>
    <col min="13065" max="13066" width="19.42578125" style="14" bestFit="1" customWidth="1"/>
    <col min="13067" max="13067" width="15.85546875" style="14" bestFit="1" customWidth="1"/>
    <col min="13068" max="13310" width="11.42578125" style="14" customWidth="1"/>
    <col min="13311" max="13311" width="3.85546875" style="14" customWidth="1"/>
    <col min="13312" max="13312" width="6.28515625" style="14" bestFit="1" customWidth="1"/>
    <col min="13313" max="13313" width="72.85546875" style="14" customWidth="1"/>
    <col min="13314" max="13314" width="2.7109375" style="14" customWidth="1"/>
    <col min="13315" max="13315" width="7.85546875" style="14" customWidth="1"/>
    <col min="13316" max="13316" width="8.85546875" style="14" bestFit="1" customWidth="1"/>
    <col min="13317" max="13317" width="2.5703125" style="14" customWidth="1"/>
    <col min="13318" max="13318" width="3.140625" style="14" bestFit="1" customWidth="1"/>
    <col min="13319" max="13319" width="16.5703125" style="14" customWidth="1"/>
    <col min="13320" max="13320" width="23" style="14" bestFit="1" customWidth="1"/>
    <col min="13321" max="13322" width="19.42578125" style="14" bestFit="1" customWidth="1"/>
    <col min="13323" max="13323" width="15.85546875" style="14" bestFit="1" customWidth="1"/>
    <col min="13324" max="13566" width="11.42578125" style="14" customWidth="1"/>
    <col min="13567" max="13567" width="3.85546875" style="14" customWidth="1"/>
    <col min="13568" max="13568" width="6.28515625" style="14" bestFit="1" customWidth="1"/>
    <col min="13569" max="13569" width="72.85546875" style="14" customWidth="1"/>
    <col min="13570" max="13570" width="2.7109375" style="14" customWidth="1"/>
    <col min="13571" max="13571" width="7.85546875" style="14" customWidth="1"/>
    <col min="13572" max="13572" width="8.85546875" style="14" bestFit="1" customWidth="1"/>
    <col min="13573" max="13573" width="2.5703125" style="14" customWidth="1"/>
    <col min="13574" max="13574" width="3.140625" style="14" bestFit="1" customWidth="1"/>
    <col min="13575" max="13575" width="16.5703125" style="14" customWidth="1"/>
    <col min="13576" max="13576" width="23" style="14" bestFit="1" customWidth="1"/>
    <col min="13577" max="13578" width="19.42578125" style="14" bestFit="1" customWidth="1"/>
    <col min="13579" max="13579" width="15.85546875" style="14" bestFit="1" customWidth="1"/>
    <col min="13580" max="13822" width="11.42578125" style="14" customWidth="1"/>
    <col min="13823" max="13823" width="3.85546875" style="14" customWidth="1"/>
    <col min="13824" max="13824" width="6.28515625" style="14" bestFit="1" customWidth="1"/>
    <col min="13825" max="13825" width="72.85546875" style="14" customWidth="1"/>
    <col min="13826" max="13826" width="2.7109375" style="14" customWidth="1"/>
    <col min="13827" max="13827" width="7.85546875" style="14" customWidth="1"/>
    <col min="13828" max="13828" width="8.85546875" style="14" bestFit="1" customWidth="1"/>
    <col min="13829" max="13829" width="2.5703125" style="14" customWidth="1"/>
    <col min="13830" max="13830" width="3.140625" style="14" bestFit="1" customWidth="1"/>
    <col min="13831" max="13831" width="16.5703125" style="14" customWidth="1"/>
    <col min="13832" max="13832" width="23" style="14" bestFit="1" customWidth="1"/>
    <col min="13833" max="13834" width="19.42578125" style="14" bestFit="1" customWidth="1"/>
    <col min="13835" max="13835" width="15.85546875" style="14" bestFit="1" customWidth="1"/>
    <col min="13836" max="14078" width="11.42578125" style="14" customWidth="1"/>
    <col min="14079" max="14079" width="3.85546875" style="14" customWidth="1"/>
    <col min="14080" max="14080" width="6.28515625" style="14" bestFit="1" customWidth="1"/>
    <col min="14081" max="14081" width="72.85546875" style="14" customWidth="1"/>
    <col min="14082" max="14082" width="2.7109375" style="14" customWidth="1"/>
    <col min="14083" max="14083" width="7.85546875" style="14" customWidth="1"/>
    <col min="14084" max="14084" width="8.85546875" style="14" bestFit="1" customWidth="1"/>
    <col min="14085" max="14085" width="2.5703125" style="14" customWidth="1"/>
    <col min="14086" max="14086" width="3.140625" style="14" bestFit="1" customWidth="1"/>
    <col min="14087" max="14087" width="16.5703125" style="14" customWidth="1"/>
    <col min="14088" max="14088" width="23" style="14" bestFit="1" customWidth="1"/>
    <col min="14089" max="14090" width="19.42578125" style="14" bestFit="1" customWidth="1"/>
    <col min="14091" max="14091" width="15.85546875" style="14" bestFit="1" customWidth="1"/>
    <col min="14092" max="14334" width="11.42578125" style="14" customWidth="1"/>
    <col min="14335" max="14335" width="3.85546875" style="14" customWidth="1"/>
    <col min="14336" max="14336" width="6.28515625" style="14" bestFit="1" customWidth="1"/>
    <col min="14337" max="14337" width="72.85546875" style="14" customWidth="1"/>
    <col min="14338" max="14338" width="2.7109375" style="14" customWidth="1"/>
    <col min="14339" max="14339" width="7.85546875" style="14" customWidth="1"/>
    <col min="14340" max="14340" width="8.85546875" style="14" bestFit="1" customWidth="1"/>
    <col min="14341" max="14341" width="2.5703125" style="14" customWidth="1"/>
    <col min="14342" max="14342" width="3.140625" style="14" bestFit="1" customWidth="1"/>
    <col min="14343" max="14343" width="16.5703125" style="14" customWidth="1"/>
    <col min="14344" max="14344" width="23" style="14" bestFit="1" customWidth="1"/>
    <col min="14345" max="14346" width="19.42578125" style="14" bestFit="1" customWidth="1"/>
    <col min="14347" max="14347" width="15.85546875" style="14" bestFit="1" customWidth="1"/>
    <col min="14348" max="14590" width="11.42578125" style="14" customWidth="1"/>
    <col min="14591" max="14591" width="3.85546875" style="14" customWidth="1"/>
    <col min="14592" max="14592" width="6.28515625" style="14" bestFit="1" customWidth="1"/>
    <col min="14593" max="14593" width="72.85546875" style="14" customWidth="1"/>
    <col min="14594" max="14594" width="2.7109375" style="14" customWidth="1"/>
    <col min="14595" max="14595" width="7.85546875" style="14" customWidth="1"/>
    <col min="14596" max="14596" width="8.85546875" style="14" bestFit="1" customWidth="1"/>
    <col min="14597" max="14597" width="2.5703125" style="14" customWidth="1"/>
    <col min="14598" max="14598" width="3.140625" style="14" bestFit="1" customWidth="1"/>
    <col min="14599" max="14599" width="16.5703125" style="14" customWidth="1"/>
    <col min="14600" max="14600" width="23" style="14" bestFit="1" customWidth="1"/>
    <col min="14601" max="14602" width="19.42578125" style="14" bestFit="1" customWidth="1"/>
    <col min="14603" max="14603" width="15.85546875" style="14" bestFit="1" customWidth="1"/>
    <col min="14604" max="14846" width="11.42578125" style="14" customWidth="1"/>
    <col min="14847" max="14847" width="3.85546875" style="14" customWidth="1"/>
    <col min="14848" max="14848" width="6.28515625" style="14" bestFit="1" customWidth="1"/>
    <col min="14849" max="14849" width="72.85546875" style="14" customWidth="1"/>
    <col min="14850" max="14850" width="2.7109375" style="14" customWidth="1"/>
    <col min="14851" max="14851" width="7.85546875" style="14" customWidth="1"/>
    <col min="14852" max="14852" width="8.85546875" style="14" bestFit="1" customWidth="1"/>
    <col min="14853" max="14853" width="2.5703125" style="14" customWidth="1"/>
    <col min="14854" max="14854" width="3.140625" style="14" bestFit="1" customWidth="1"/>
    <col min="14855" max="14855" width="16.5703125" style="14" customWidth="1"/>
    <col min="14856" max="14856" width="23" style="14" bestFit="1" customWidth="1"/>
    <col min="14857" max="14858" width="19.42578125" style="14" bestFit="1" customWidth="1"/>
    <col min="14859" max="14859" width="15.85546875" style="14" bestFit="1" customWidth="1"/>
    <col min="14860" max="15102" width="11.42578125" style="14" customWidth="1"/>
    <col min="15103" max="15103" width="3.85546875" style="14" customWidth="1"/>
    <col min="15104" max="15104" width="6.28515625" style="14" bestFit="1" customWidth="1"/>
    <col min="15105" max="15105" width="72.85546875" style="14" customWidth="1"/>
    <col min="15106" max="15106" width="2.7109375" style="14" customWidth="1"/>
    <col min="15107" max="15107" width="7.85546875" style="14" customWidth="1"/>
    <col min="15108" max="15108" width="8.85546875" style="14" bestFit="1" customWidth="1"/>
    <col min="15109" max="15109" width="2.5703125" style="14" customWidth="1"/>
    <col min="15110" max="15110" width="3.140625" style="14" bestFit="1" customWidth="1"/>
    <col min="15111" max="15111" width="16.5703125" style="14" customWidth="1"/>
    <col min="15112" max="15112" width="23" style="14" bestFit="1" customWidth="1"/>
    <col min="15113" max="15114" width="19.42578125" style="14" bestFit="1" customWidth="1"/>
    <col min="15115" max="15115" width="15.85546875" style="14" bestFit="1" customWidth="1"/>
    <col min="15116" max="15358" width="11.42578125" style="14" customWidth="1"/>
    <col min="15359" max="15359" width="3.85546875" style="14" customWidth="1"/>
    <col min="15360" max="15360" width="6.28515625" style="14" bestFit="1" customWidth="1"/>
    <col min="15361" max="15361" width="72.85546875" style="14" customWidth="1"/>
    <col min="15362" max="15362" width="2.7109375" style="14" customWidth="1"/>
    <col min="15363" max="15363" width="7.85546875" style="14" customWidth="1"/>
    <col min="15364" max="15364" width="8.85546875" style="14" bestFit="1" customWidth="1"/>
    <col min="15365" max="15365" width="2.5703125" style="14" customWidth="1"/>
    <col min="15366" max="15366" width="3.140625" style="14" bestFit="1" customWidth="1"/>
    <col min="15367" max="15367" width="16.5703125" style="14" customWidth="1"/>
    <col min="15368" max="15368" width="23" style="14" bestFit="1" customWidth="1"/>
    <col min="15369" max="15370" width="19.42578125" style="14" bestFit="1" customWidth="1"/>
    <col min="15371" max="15371" width="15.85546875" style="14" bestFit="1" customWidth="1"/>
    <col min="15372" max="15614" width="11.42578125" style="14" customWidth="1"/>
    <col min="15615" max="15615" width="3.85546875" style="14" customWidth="1"/>
    <col min="15616" max="15616" width="6.28515625" style="14" bestFit="1" customWidth="1"/>
    <col min="15617" max="15617" width="72.85546875" style="14" customWidth="1"/>
    <col min="15618" max="15618" width="2.7109375" style="14" customWidth="1"/>
    <col min="15619" max="15619" width="7.85546875" style="14" customWidth="1"/>
    <col min="15620" max="15620" width="8.85546875" style="14" bestFit="1" customWidth="1"/>
    <col min="15621" max="15621" width="2.5703125" style="14" customWidth="1"/>
    <col min="15622" max="15622" width="3.140625" style="14" bestFit="1" customWidth="1"/>
    <col min="15623" max="15623" width="16.5703125" style="14" customWidth="1"/>
    <col min="15624" max="15624" width="23" style="14" bestFit="1" customWidth="1"/>
    <col min="15625" max="15626" width="19.42578125" style="14" bestFit="1" customWidth="1"/>
    <col min="15627" max="15627" width="15.85546875" style="14" bestFit="1" customWidth="1"/>
    <col min="15628" max="15870" width="11.42578125" style="14" customWidth="1"/>
    <col min="15871" max="15871" width="3.85546875" style="14" customWidth="1"/>
    <col min="15872" max="15872" width="6.28515625" style="14" bestFit="1" customWidth="1"/>
    <col min="15873" max="15873" width="72.85546875" style="14" customWidth="1"/>
    <col min="15874" max="15874" width="2.7109375" style="14" customWidth="1"/>
    <col min="15875" max="15875" width="7.85546875" style="14" customWidth="1"/>
    <col min="15876" max="15876" width="8.85546875" style="14" bestFit="1" customWidth="1"/>
    <col min="15877" max="15877" width="2.5703125" style="14" customWidth="1"/>
    <col min="15878" max="15878" width="3.140625" style="14" bestFit="1" customWidth="1"/>
    <col min="15879" max="15879" width="16.5703125" style="14" customWidth="1"/>
    <col min="15880" max="15880" width="23" style="14" bestFit="1" customWidth="1"/>
    <col min="15881" max="15882" width="19.42578125" style="14" bestFit="1" customWidth="1"/>
    <col min="15883" max="15883" width="15.85546875" style="14" bestFit="1" customWidth="1"/>
    <col min="15884" max="16126" width="11.42578125" style="14" customWidth="1"/>
    <col min="16127" max="16127" width="3.85546875" style="14" customWidth="1"/>
    <col min="16128" max="16128" width="6.28515625" style="14" bestFit="1" customWidth="1"/>
    <col min="16129" max="16129" width="72.85546875" style="14" customWidth="1"/>
    <col min="16130" max="16130" width="2.7109375" style="14" customWidth="1"/>
    <col min="16131" max="16131" width="7.85546875" style="14" customWidth="1"/>
    <col min="16132" max="16132" width="8.85546875" style="14" bestFit="1" customWidth="1"/>
    <col min="16133" max="16133" width="2.5703125" style="14" customWidth="1"/>
    <col min="16134" max="16134" width="3.140625" style="14" bestFit="1" customWidth="1"/>
    <col min="16135" max="16135" width="16.5703125" style="14" customWidth="1"/>
    <col min="16136" max="16136" width="23" style="14" bestFit="1" customWidth="1"/>
    <col min="16137" max="16138" width="19.42578125" style="14" bestFit="1" customWidth="1"/>
    <col min="16139" max="16139" width="15.85546875" style="14" bestFit="1" customWidth="1"/>
    <col min="16140" max="16384" width="11.42578125" style="14" customWidth="1"/>
  </cols>
  <sheetData>
    <row r="1" spans="1:14" s="110" customFormat="1" ht="45.75" customHeight="1">
      <c r="A1" s="109" t="s">
        <v>301</v>
      </c>
      <c r="B1" s="109"/>
      <c r="C1" s="109"/>
      <c r="D1" s="109"/>
      <c r="E1" s="109"/>
      <c r="F1" s="109"/>
      <c r="G1" s="109"/>
      <c r="H1" s="109"/>
      <c r="I1" s="109"/>
      <c r="J1" s="109"/>
      <c r="K1" s="109"/>
      <c r="L1" s="109"/>
      <c r="M1" s="109"/>
      <c r="N1" s="109"/>
    </row>
    <row r="2" spans="1:14" s="110" customFormat="1">
      <c r="A2" s="17"/>
      <c r="B2" s="111"/>
      <c r="C2" s="112"/>
      <c r="D2" s="112"/>
      <c r="E2" s="112"/>
      <c r="F2" s="112"/>
      <c r="G2" s="112"/>
      <c r="H2" s="112"/>
      <c r="I2" s="112"/>
      <c r="J2" s="112"/>
      <c r="K2" s="112"/>
      <c r="L2" s="112"/>
      <c r="M2" s="112"/>
      <c r="N2" s="113"/>
    </row>
    <row r="3" spans="1:14" s="17" customFormat="1" ht="46.15" customHeight="1">
      <c r="A3" s="114" t="s">
        <v>0</v>
      </c>
      <c r="B3" s="114"/>
      <c r="C3" s="114"/>
      <c r="D3" s="114"/>
      <c r="E3" s="114"/>
      <c r="F3" s="114"/>
      <c r="G3" s="114"/>
      <c r="H3" s="114"/>
      <c r="I3" s="114"/>
      <c r="J3" s="114"/>
      <c r="K3" s="114"/>
      <c r="L3" s="114"/>
      <c r="M3" s="114"/>
      <c r="N3" s="114"/>
    </row>
    <row r="4" spans="1:14" s="17" customFormat="1" ht="22.15" customHeight="1">
      <c r="A4" s="115" t="s">
        <v>1</v>
      </c>
      <c r="B4" s="115"/>
      <c r="C4" s="115"/>
      <c r="D4" s="115"/>
      <c r="E4" s="115"/>
      <c r="F4" s="115"/>
      <c r="G4" s="115"/>
      <c r="H4" s="115"/>
      <c r="I4" s="116"/>
      <c r="J4" s="116"/>
      <c r="K4" s="116"/>
      <c r="L4" s="116"/>
      <c r="M4" s="117"/>
      <c r="N4" s="117"/>
    </row>
    <row r="5" spans="1:14" s="17" customFormat="1" ht="28.5">
      <c r="A5" s="118" t="s">
        <v>2</v>
      </c>
      <c r="B5" s="118"/>
      <c r="C5" s="119" t="s">
        <v>3</v>
      </c>
      <c r="D5" s="119"/>
      <c r="E5" s="119" t="s">
        <v>4</v>
      </c>
      <c r="F5" s="119" t="s">
        <v>5</v>
      </c>
      <c r="G5" s="119" t="s">
        <v>6</v>
      </c>
      <c r="H5" s="119" t="s">
        <v>7</v>
      </c>
      <c r="I5" s="119" t="s">
        <v>8</v>
      </c>
      <c r="J5" s="119" t="s">
        <v>9</v>
      </c>
      <c r="K5" s="119"/>
      <c r="L5" s="119"/>
      <c r="M5" s="120" t="s">
        <v>10</v>
      </c>
      <c r="N5" s="120" t="s">
        <v>11</v>
      </c>
    </row>
    <row r="6" spans="1:14" s="124" customFormat="1">
      <c r="A6" s="121" t="s">
        <v>12</v>
      </c>
      <c r="B6" s="122"/>
      <c r="C6" s="123" t="s">
        <v>13</v>
      </c>
      <c r="E6" s="125"/>
      <c r="F6" s="125"/>
      <c r="G6" s="125"/>
      <c r="H6" s="125"/>
      <c r="I6" s="126"/>
      <c r="J6" s="126"/>
      <c r="L6" s="125"/>
      <c r="M6" s="127" t="s">
        <v>14</v>
      </c>
      <c r="N6" s="127" t="s">
        <v>14</v>
      </c>
    </row>
    <row r="7" spans="1:14" s="17" customFormat="1">
      <c r="A7" s="11"/>
      <c r="B7" s="128" t="s">
        <v>15</v>
      </c>
      <c r="C7" s="129" t="s">
        <v>16</v>
      </c>
      <c r="D7" s="14"/>
      <c r="E7" s="15" t="s">
        <v>17</v>
      </c>
      <c r="F7" s="16"/>
      <c r="G7" s="16"/>
      <c r="H7" s="16"/>
      <c r="I7" s="16"/>
      <c r="J7" s="16">
        <v>1</v>
      </c>
      <c r="K7" s="14"/>
      <c r="L7" s="15" t="s">
        <v>18</v>
      </c>
      <c r="M7" s="8"/>
      <c r="N7" s="9">
        <f t="shared" ref="N7:N13" si="0">J7*M7</f>
        <v>0</v>
      </c>
    </row>
    <row r="8" spans="1:14" s="17" customFormat="1">
      <c r="A8" s="11"/>
      <c r="B8" s="12"/>
      <c r="C8" s="129" t="s">
        <v>19</v>
      </c>
      <c r="D8" s="14"/>
      <c r="E8" s="15" t="s">
        <v>17</v>
      </c>
      <c r="F8" s="16"/>
      <c r="G8" s="16">
        <v>3</v>
      </c>
      <c r="H8" s="16">
        <v>2</v>
      </c>
      <c r="I8" s="16">
        <v>1</v>
      </c>
      <c r="J8" s="16">
        <v>5</v>
      </c>
      <c r="K8" s="14"/>
      <c r="L8" s="15" t="s">
        <v>18</v>
      </c>
      <c r="M8" s="8"/>
      <c r="N8" s="9">
        <f t="shared" si="0"/>
        <v>0</v>
      </c>
    </row>
    <row r="9" spans="1:14" s="17" customFormat="1">
      <c r="A9" s="11"/>
      <c r="B9" s="12"/>
      <c r="C9" s="129" t="s">
        <v>20</v>
      </c>
      <c r="D9" s="14"/>
      <c r="E9" s="16" t="s">
        <v>17</v>
      </c>
      <c r="F9" s="16"/>
      <c r="G9" s="16"/>
      <c r="H9" s="16"/>
      <c r="I9" s="16"/>
      <c r="J9" s="16">
        <v>1</v>
      </c>
      <c r="K9" s="14"/>
      <c r="L9" s="15" t="s">
        <v>18</v>
      </c>
      <c r="M9" s="8"/>
      <c r="N9" s="9">
        <f t="shared" si="0"/>
        <v>0</v>
      </c>
    </row>
    <row r="10" spans="1:14" s="17" customFormat="1">
      <c r="A10" s="11"/>
      <c r="B10" s="12" t="s">
        <v>21</v>
      </c>
      <c r="C10" s="129" t="s">
        <v>22</v>
      </c>
      <c r="D10" s="14"/>
      <c r="E10" s="15" t="s">
        <v>17</v>
      </c>
      <c r="F10" s="16"/>
      <c r="G10" s="16"/>
      <c r="H10" s="16"/>
      <c r="I10" s="16"/>
      <c r="J10" s="16">
        <v>1</v>
      </c>
      <c r="K10" s="14"/>
      <c r="L10" s="15" t="s">
        <v>18</v>
      </c>
      <c r="M10" s="8"/>
      <c r="N10" s="9">
        <f t="shared" si="0"/>
        <v>0</v>
      </c>
    </row>
    <row r="11" spans="1:14" s="17" customFormat="1">
      <c r="A11" s="11"/>
      <c r="B11" s="12"/>
      <c r="C11" s="129" t="s">
        <v>23</v>
      </c>
      <c r="D11" s="14"/>
      <c r="E11" s="15" t="s">
        <v>17</v>
      </c>
      <c r="F11" s="16"/>
      <c r="G11" s="16">
        <v>8</v>
      </c>
      <c r="H11" s="16"/>
      <c r="I11" s="16">
        <v>5</v>
      </c>
      <c r="J11" s="16">
        <v>5</v>
      </c>
      <c r="K11" s="14"/>
      <c r="L11" s="15" t="s">
        <v>18</v>
      </c>
      <c r="M11" s="8"/>
      <c r="N11" s="9">
        <f t="shared" si="0"/>
        <v>0</v>
      </c>
    </row>
    <row r="12" spans="1:14" s="17" customFormat="1">
      <c r="A12" s="11"/>
      <c r="B12" s="12"/>
      <c r="C12" s="129" t="s">
        <v>24</v>
      </c>
      <c r="D12" s="14"/>
      <c r="E12" s="16" t="s">
        <v>17</v>
      </c>
      <c r="F12" s="16"/>
      <c r="G12" s="16"/>
      <c r="H12" s="16"/>
      <c r="I12" s="16"/>
      <c r="J12" s="16">
        <v>5</v>
      </c>
      <c r="K12" s="14"/>
      <c r="L12" s="15" t="s">
        <v>18</v>
      </c>
      <c r="M12" s="8"/>
      <c r="N12" s="9">
        <f t="shared" si="0"/>
        <v>0</v>
      </c>
    </row>
    <row r="13" spans="1:14" s="17" customFormat="1">
      <c r="A13" s="11"/>
      <c r="B13" s="12" t="s">
        <v>25</v>
      </c>
      <c r="C13" s="130" t="s">
        <v>26</v>
      </c>
      <c r="D13" s="14"/>
      <c r="E13" s="16" t="s">
        <v>17</v>
      </c>
      <c r="F13" s="16">
        <v>24</v>
      </c>
      <c r="G13" s="14"/>
      <c r="H13" s="15" t="s">
        <v>18</v>
      </c>
      <c r="I13" s="131">
        <v>60</v>
      </c>
      <c r="J13" s="16">
        <v>18</v>
      </c>
      <c r="K13" s="14"/>
      <c r="L13" s="15" t="s">
        <v>18</v>
      </c>
      <c r="M13" s="8"/>
      <c r="N13" s="9">
        <f t="shared" si="0"/>
        <v>0</v>
      </c>
    </row>
    <row r="14" spans="1:14" s="17" customFormat="1">
      <c r="A14" s="11"/>
      <c r="B14" s="12"/>
      <c r="C14" s="129"/>
      <c r="D14" s="14"/>
      <c r="E14" s="16"/>
      <c r="F14" s="16"/>
      <c r="G14" s="16"/>
      <c r="H14" s="16"/>
      <c r="I14" s="16"/>
      <c r="J14" s="16"/>
      <c r="K14" s="14"/>
      <c r="L14" s="15"/>
      <c r="M14" s="8"/>
      <c r="N14" s="9"/>
    </row>
    <row r="15" spans="1:14" s="124" customFormat="1">
      <c r="A15" s="121" t="s">
        <v>27</v>
      </c>
      <c r="B15" s="122"/>
      <c r="C15" s="123" t="s">
        <v>28</v>
      </c>
      <c r="E15" s="132"/>
      <c r="F15" s="133"/>
      <c r="G15" s="133"/>
      <c r="H15" s="133"/>
      <c r="I15" s="134"/>
      <c r="J15" s="133"/>
      <c r="K15" s="135"/>
      <c r="L15" s="125"/>
      <c r="M15" s="136"/>
      <c r="N15" s="9"/>
    </row>
    <row r="16" spans="1:14" s="139" customFormat="1">
      <c r="A16" s="137"/>
      <c r="B16" s="12" t="s">
        <v>29</v>
      </c>
      <c r="C16" s="138" t="s">
        <v>30</v>
      </c>
      <c r="E16" s="140"/>
      <c r="F16" s="141"/>
      <c r="G16" s="141"/>
      <c r="H16" s="141"/>
      <c r="I16" s="141"/>
      <c r="J16" s="141"/>
      <c r="K16" s="142"/>
      <c r="L16" s="143"/>
      <c r="M16" s="144"/>
      <c r="N16" s="9"/>
    </row>
    <row r="17" spans="1:14" s="17" customFormat="1">
      <c r="A17" s="11"/>
      <c r="B17" s="12"/>
      <c r="C17" s="129" t="s">
        <v>31</v>
      </c>
      <c r="D17" s="14"/>
      <c r="E17" s="15" t="s">
        <v>17</v>
      </c>
      <c r="F17" s="16"/>
      <c r="G17" s="16">
        <v>1</v>
      </c>
      <c r="H17" s="16">
        <v>1</v>
      </c>
      <c r="I17" s="16"/>
      <c r="J17" s="16">
        <v>1</v>
      </c>
      <c r="K17" s="145"/>
      <c r="L17" s="15" t="s">
        <v>18</v>
      </c>
      <c r="M17" s="8"/>
      <c r="N17" s="9">
        <f>J17*M17</f>
        <v>0</v>
      </c>
    </row>
    <row r="18" spans="1:14" s="17" customFormat="1">
      <c r="A18" s="11"/>
      <c r="B18" s="12"/>
      <c r="C18" s="129" t="s">
        <v>32</v>
      </c>
      <c r="D18" s="14"/>
      <c r="E18" s="15" t="s">
        <v>17</v>
      </c>
      <c r="F18" s="16">
        <v>9</v>
      </c>
      <c r="G18" s="16">
        <v>5</v>
      </c>
      <c r="H18" s="16">
        <v>10</v>
      </c>
      <c r="I18" s="16">
        <v>8</v>
      </c>
      <c r="J18" s="16">
        <v>10</v>
      </c>
      <c r="K18" s="145"/>
      <c r="L18" s="15" t="s">
        <v>18</v>
      </c>
      <c r="M18" s="8"/>
      <c r="N18" s="9">
        <f>J18*M18</f>
        <v>0</v>
      </c>
    </row>
    <row r="19" spans="1:14" s="17" customFormat="1">
      <c r="A19" s="11"/>
      <c r="B19" s="12"/>
      <c r="C19" s="129" t="s">
        <v>33</v>
      </c>
      <c r="D19" s="110"/>
      <c r="E19" s="16" t="s">
        <v>17</v>
      </c>
      <c r="F19" s="16"/>
      <c r="G19" s="16"/>
      <c r="H19" s="16"/>
      <c r="I19" s="16">
        <v>3</v>
      </c>
      <c r="J19" s="16">
        <v>1</v>
      </c>
      <c r="K19" s="145"/>
      <c r="L19" s="15" t="s">
        <v>18</v>
      </c>
      <c r="M19" s="8"/>
      <c r="N19" s="9">
        <f>J19*M19</f>
        <v>0</v>
      </c>
    </row>
    <row r="20" spans="1:14" s="17" customFormat="1">
      <c r="A20" s="11"/>
      <c r="B20" s="12"/>
      <c r="C20" s="130" t="s">
        <v>34</v>
      </c>
      <c r="D20" s="110"/>
      <c r="E20" s="16" t="s">
        <v>17</v>
      </c>
      <c r="F20" s="16">
        <v>24</v>
      </c>
      <c r="G20" s="14"/>
      <c r="H20" s="15" t="s">
        <v>18</v>
      </c>
      <c r="I20" s="131">
        <v>60</v>
      </c>
      <c r="J20" s="16">
        <v>12</v>
      </c>
      <c r="K20" s="14"/>
      <c r="L20" s="15" t="s">
        <v>18</v>
      </c>
      <c r="M20" s="8"/>
      <c r="N20" s="9">
        <f>J20*M20</f>
        <v>0</v>
      </c>
    </row>
    <row r="21" spans="1:14" s="17" customFormat="1">
      <c r="A21" s="11"/>
      <c r="B21" s="12"/>
      <c r="C21" s="129"/>
      <c r="D21" s="110"/>
      <c r="E21" s="16"/>
      <c r="F21" s="16"/>
      <c r="G21" s="16"/>
      <c r="H21" s="16"/>
      <c r="I21" s="16"/>
      <c r="J21" s="16"/>
      <c r="K21" s="145"/>
      <c r="L21" s="15"/>
      <c r="M21" s="8"/>
      <c r="N21" s="9"/>
    </row>
    <row r="22" spans="1:14" s="17" customFormat="1">
      <c r="A22" s="11"/>
      <c r="B22" s="128" t="s">
        <v>35</v>
      </c>
      <c r="C22" s="129" t="s">
        <v>36</v>
      </c>
      <c r="D22" s="110"/>
      <c r="E22" s="126"/>
      <c r="F22" s="134"/>
      <c r="G22" s="134"/>
      <c r="H22" s="134"/>
      <c r="I22" s="134"/>
      <c r="J22" s="134"/>
      <c r="K22" s="146"/>
      <c r="L22" s="15"/>
      <c r="M22" s="136"/>
      <c r="N22" s="9"/>
    </row>
    <row r="23" spans="1:14" s="17" customFormat="1">
      <c r="A23" s="11"/>
      <c r="B23" s="12"/>
      <c r="C23" s="129" t="s">
        <v>16</v>
      </c>
      <c r="D23" s="14"/>
      <c r="E23" s="15" t="s">
        <v>17</v>
      </c>
      <c r="F23" s="16"/>
      <c r="G23" s="16"/>
      <c r="H23" s="16"/>
      <c r="I23" s="16"/>
      <c r="J23" s="16">
        <v>1</v>
      </c>
      <c r="K23" s="14"/>
      <c r="L23" s="15" t="s">
        <v>18</v>
      </c>
      <c r="M23" s="8"/>
      <c r="N23" s="9">
        <f>J23*M23</f>
        <v>0</v>
      </c>
    </row>
    <row r="24" spans="1:14" s="17" customFormat="1">
      <c r="A24" s="11"/>
      <c r="B24" s="12"/>
      <c r="C24" s="129" t="s">
        <v>19</v>
      </c>
      <c r="D24" s="14"/>
      <c r="E24" s="15" t="s">
        <v>17</v>
      </c>
      <c r="F24" s="16"/>
      <c r="G24" s="16"/>
      <c r="H24" s="16">
        <v>1</v>
      </c>
      <c r="I24" s="16">
        <v>2</v>
      </c>
      <c r="J24" s="16">
        <v>5</v>
      </c>
      <c r="K24" s="14"/>
      <c r="L24" s="15" t="s">
        <v>18</v>
      </c>
      <c r="M24" s="8"/>
      <c r="N24" s="9">
        <f>J24*M24</f>
        <v>0</v>
      </c>
    </row>
    <row r="25" spans="1:14" s="17" customFormat="1">
      <c r="A25" s="11"/>
      <c r="B25" s="12"/>
      <c r="C25" s="129" t="s">
        <v>20</v>
      </c>
      <c r="D25" s="110"/>
      <c r="E25" s="16" t="s">
        <v>17</v>
      </c>
      <c r="F25" s="16"/>
      <c r="G25" s="16"/>
      <c r="H25" s="16"/>
      <c r="I25" s="16"/>
      <c r="J25" s="16">
        <v>1</v>
      </c>
      <c r="K25" s="14"/>
      <c r="L25" s="15" t="s">
        <v>18</v>
      </c>
      <c r="M25" s="8"/>
      <c r="N25" s="9">
        <f>J25*M25</f>
        <v>0</v>
      </c>
    </row>
    <row r="26" spans="1:14" s="17" customFormat="1">
      <c r="A26" s="11"/>
      <c r="B26" s="12"/>
      <c r="C26" s="130" t="s">
        <v>34</v>
      </c>
      <c r="D26" s="110"/>
      <c r="E26" s="16" t="s">
        <v>17</v>
      </c>
      <c r="F26" s="16">
        <v>24</v>
      </c>
      <c r="G26" s="14"/>
      <c r="H26" s="15" t="s">
        <v>18</v>
      </c>
      <c r="I26" s="131">
        <v>60</v>
      </c>
      <c r="J26" s="16">
        <v>7</v>
      </c>
      <c r="K26" s="14"/>
      <c r="L26" s="15" t="s">
        <v>18</v>
      </c>
      <c r="M26" s="8"/>
      <c r="N26" s="9">
        <f>J26*M26</f>
        <v>0</v>
      </c>
    </row>
    <row r="27" spans="1:14" s="17" customFormat="1">
      <c r="A27" s="11"/>
      <c r="B27" s="12"/>
      <c r="C27" s="129"/>
      <c r="D27" s="110"/>
      <c r="E27" s="16"/>
      <c r="F27" s="16"/>
      <c r="G27" s="16"/>
      <c r="H27" s="16"/>
      <c r="I27" s="16"/>
      <c r="J27" s="16"/>
      <c r="K27" s="14"/>
      <c r="L27" s="15"/>
      <c r="M27" s="8"/>
      <c r="N27" s="9"/>
    </row>
    <row r="28" spans="1:14" s="17" customFormat="1">
      <c r="A28" s="11"/>
      <c r="B28" s="128" t="s">
        <v>37</v>
      </c>
      <c r="C28" s="129" t="s">
        <v>38</v>
      </c>
      <c r="D28" s="14"/>
      <c r="E28" s="15"/>
      <c r="F28" s="16"/>
      <c r="G28" s="16"/>
      <c r="H28" s="16"/>
      <c r="I28" s="16"/>
      <c r="J28" s="16"/>
      <c r="K28" s="14"/>
      <c r="L28" s="15"/>
      <c r="M28" s="8"/>
      <c r="N28" s="9"/>
    </row>
    <row r="29" spans="1:14" s="17" customFormat="1">
      <c r="A29" s="11"/>
      <c r="B29" s="12"/>
      <c r="C29" s="13" t="s">
        <v>39</v>
      </c>
      <c r="D29" s="14"/>
      <c r="E29" s="15" t="s">
        <v>17</v>
      </c>
      <c r="F29" s="16"/>
      <c r="G29" s="16">
        <v>1</v>
      </c>
      <c r="H29" s="16">
        <v>5</v>
      </c>
      <c r="I29" s="16">
        <v>3</v>
      </c>
      <c r="J29" s="16">
        <v>10</v>
      </c>
      <c r="K29" s="14"/>
      <c r="L29" s="15" t="s">
        <v>18</v>
      </c>
      <c r="M29" s="8"/>
      <c r="N29" s="9">
        <f>J29*M29</f>
        <v>0</v>
      </c>
    </row>
    <row r="30" spans="1:14" s="17" customFormat="1">
      <c r="A30" s="11"/>
      <c r="B30" s="12"/>
      <c r="C30" s="129" t="s">
        <v>40</v>
      </c>
      <c r="D30" s="14"/>
      <c r="E30" s="15" t="s">
        <v>17</v>
      </c>
      <c r="F30" s="16"/>
      <c r="G30" s="16">
        <v>8</v>
      </c>
      <c r="H30" s="16">
        <v>1</v>
      </c>
      <c r="I30" s="16">
        <v>2</v>
      </c>
      <c r="J30" s="16">
        <v>1</v>
      </c>
      <c r="K30" s="14"/>
      <c r="L30" s="15" t="s">
        <v>18</v>
      </c>
      <c r="M30" s="8"/>
      <c r="N30" s="9">
        <f>J30*M30</f>
        <v>0</v>
      </c>
    </row>
    <row r="31" spans="1:14" s="17" customFormat="1">
      <c r="A31" s="11"/>
      <c r="B31" s="12"/>
      <c r="C31" s="129" t="s">
        <v>41</v>
      </c>
      <c r="D31" s="110"/>
      <c r="E31" s="16" t="s">
        <v>17</v>
      </c>
      <c r="F31" s="16"/>
      <c r="G31" s="16"/>
      <c r="H31" s="16"/>
      <c r="I31" s="16"/>
      <c r="J31" s="16">
        <v>1</v>
      </c>
      <c r="K31" s="14"/>
      <c r="L31" s="15" t="s">
        <v>18</v>
      </c>
      <c r="M31" s="8"/>
      <c r="N31" s="9">
        <f>J31*M31</f>
        <v>0</v>
      </c>
    </row>
    <row r="32" spans="1:14" s="17" customFormat="1">
      <c r="A32" s="11"/>
      <c r="B32" s="12"/>
      <c r="C32" s="130" t="s">
        <v>34</v>
      </c>
      <c r="D32" s="110"/>
      <c r="E32" s="16" t="s">
        <v>17</v>
      </c>
      <c r="F32" s="16">
        <v>24</v>
      </c>
      <c r="G32" s="14"/>
      <c r="H32" s="15" t="s">
        <v>18</v>
      </c>
      <c r="I32" s="131">
        <v>60</v>
      </c>
      <c r="J32" s="16">
        <v>12</v>
      </c>
      <c r="K32" s="14"/>
      <c r="L32" s="15" t="s">
        <v>18</v>
      </c>
      <c r="M32" s="8"/>
      <c r="N32" s="9">
        <f>J32*M32</f>
        <v>0</v>
      </c>
    </row>
    <row r="33" spans="1:14" s="17" customFormat="1">
      <c r="A33" s="11"/>
      <c r="B33" s="12"/>
      <c r="C33" s="130"/>
      <c r="D33" s="110"/>
      <c r="E33" s="16"/>
      <c r="F33" s="16"/>
      <c r="G33" s="14"/>
      <c r="H33" s="15"/>
      <c r="I33" s="131"/>
      <c r="J33" s="16"/>
      <c r="K33" s="14"/>
      <c r="L33" s="15"/>
      <c r="M33" s="8"/>
      <c r="N33" s="9"/>
    </row>
    <row r="34" spans="1:14" s="17" customFormat="1">
      <c r="A34" s="11"/>
      <c r="B34" s="12" t="s">
        <v>42</v>
      </c>
      <c r="C34" s="138" t="s">
        <v>43</v>
      </c>
      <c r="D34" s="139"/>
      <c r="E34" s="140"/>
      <c r="F34" s="141"/>
      <c r="G34" s="141"/>
      <c r="H34" s="141"/>
      <c r="I34" s="141"/>
      <c r="J34" s="141"/>
      <c r="K34" s="142"/>
      <c r="L34" s="143"/>
      <c r="M34" s="144"/>
      <c r="N34" s="9"/>
    </row>
    <row r="35" spans="1:14" s="17" customFormat="1">
      <c r="A35" s="11"/>
      <c r="B35" s="12"/>
      <c r="C35" s="129" t="s">
        <v>31</v>
      </c>
      <c r="D35" s="14"/>
      <c r="E35" s="15" t="s">
        <v>17</v>
      </c>
      <c r="F35" s="16"/>
      <c r="G35" s="16">
        <v>1</v>
      </c>
      <c r="H35" s="16">
        <v>1</v>
      </c>
      <c r="I35" s="16"/>
      <c r="J35" s="16">
        <v>1</v>
      </c>
      <c r="K35" s="145"/>
      <c r="L35" s="15" t="s">
        <v>18</v>
      </c>
      <c r="M35" s="8"/>
      <c r="N35" s="9">
        <f>J35*M35</f>
        <v>0</v>
      </c>
    </row>
    <row r="36" spans="1:14" s="17" customFormat="1">
      <c r="A36" s="11"/>
      <c r="B36" s="12"/>
      <c r="C36" s="129" t="s">
        <v>32</v>
      </c>
      <c r="D36" s="14"/>
      <c r="E36" s="15" t="s">
        <v>17</v>
      </c>
      <c r="F36" s="16">
        <v>9</v>
      </c>
      <c r="G36" s="16">
        <v>5</v>
      </c>
      <c r="H36" s="16">
        <v>10</v>
      </c>
      <c r="I36" s="16">
        <v>8</v>
      </c>
      <c r="J36" s="16">
        <v>5</v>
      </c>
      <c r="K36" s="145"/>
      <c r="L36" s="15" t="s">
        <v>18</v>
      </c>
      <c r="M36" s="8"/>
      <c r="N36" s="9">
        <f>J36*M36</f>
        <v>0</v>
      </c>
    </row>
    <row r="37" spans="1:14" s="17" customFormat="1">
      <c r="A37" s="11"/>
      <c r="B37" s="12"/>
      <c r="C37" s="129" t="s">
        <v>33</v>
      </c>
      <c r="D37" s="110"/>
      <c r="E37" s="16" t="s">
        <v>17</v>
      </c>
      <c r="F37" s="16"/>
      <c r="G37" s="16"/>
      <c r="H37" s="16"/>
      <c r="I37" s="16">
        <v>3</v>
      </c>
      <c r="J37" s="16">
        <v>1</v>
      </c>
      <c r="K37" s="145"/>
      <c r="L37" s="15" t="s">
        <v>18</v>
      </c>
      <c r="M37" s="8"/>
      <c r="N37" s="9">
        <f>J37*M37</f>
        <v>0</v>
      </c>
    </row>
    <row r="38" spans="1:14" s="17" customFormat="1">
      <c r="A38" s="147"/>
      <c r="B38" s="12"/>
      <c r="C38" s="130" t="s">
        <v>34</v>
      </c>
      <c r="D38" s="110"/>
      <c r="E38" s="16" t="s">
        <v>17</v>
      </c>
      <c r="F38" s="16">
        <v>24</v>
      </c>
      <c r="G38" s="14"/>
      <c r="H38" s="15" t="s">
        <v>18</v>
      </c>
      <c r="I38" s="131">
        <v>60</v>
      </c>
      <c r="J38" s="148">
        <v>7</v>
      </c>
      <c r="K38" s="14"/>
      <c r="L38" s="15" t="s">
        <v>18</v>
      </c>
      <c r="M38" s="149"/>
      <c r="N38" s="9">
        <f>J38*M38</f>
        <v>0</v>
      </c>
    </row>
    <row r="39" spans="1:14" s="17" customFormat="1">
      <c r="A39" s="147"/>
      <c r="B39" s="12"/>
      <c r="C39" s="130"/>
      <c r="D39" s="110"/>
      <c r="E39" s="16"/>
      <c r="F39" s="16"/>
      <c r="G39" s="14"/>
      <c r="H39" s="15"/>
      <c r="I39" s="131"/>
      <c r="J39" s="16"/>
      <c r="K39" s="14"/>
      <c r="L39" s="15"/>
      <c r="M39" s="8"/>
      <c r="N39" s="9"/>
    </row>
    <row r="40" spans="1:14" s="124" customFormat="1">
      <c r="A40" s="121" t="s">
        <v>44</v>
      </c>
      <c r="B40" s="122"/>
      <c r="C40" s="123" t="s">
        <v>45</v>
      </c>
      <c r="E40" s="125"/>
      <c r="F40" s="133"/>
      <c r="G40" s="133"/>
      <c r="H40" s="133"/>
      <c r="I40" s="134"/>
      <c r="J40" s="133"/>
      <c r="K40" s="135"/>
      <c r="L40" s="125"/>
      <c r="M40" s="150"/>
      <c r="N40" s="9"/>
    </row>
    <row r="41" spans="1:14" s="17" customFormat="1">
      <c r="A41" s="11"/>
      <c r="B41" s="12" t="s">
        <v>46</v>
      </c>
      <c r="C41" s="129" t="s">
        <v>47</v>
      </c>
      <c r="D41" s="14"/>
      <c r="E41" s="15"/>
      <c r="F41" s="16"/>
      <c r="G41" s="16"/>
      <c r="H41" s="16"/>
      <c r="I41" s="16"/>
      <c r="J41" s="16"/>
      <c r="K41" s="14"/>
      <c r="L41" s="15"/>
      <c r="M41" s="8"/>
      <c r="N41" s="9"/>
    </row>
    <row r="42" spans="1:14" s="17" customFormat="1">
      <c r="A42" s="11"/>
      <c r="B42" s="12"/>
      <c r="C42" s="129" t="s">
        <v>31</v>
      </c>
      <c r="D42" s="14"/>
      <c r="E42" s="15" t="s">
        <v>17</v>
      </c>
      <c r="F42" s="16"/>
      <c r="G42" s="16"/>
      <c r="H42" s="16"/>
      <c r="I42" s="16"/>
      <c r="J42" s="16">
        <v>1</v>
      </c>
      <c r="K42" s="145"/>
      <c r="L42" s="15" t="s">
        <v>18</v>
      </c>
      <c r="M42" s="8"/>
      <c r="N42" s="9">
        <f>J42*M42</f>
        <v>0</v>
      </c>
    </row>
    <row r="43" spans="1:14" s="17" customFormat="1">
      <c r="A43" s="11"/>
      <c r="B43" s="12"/>
      <c r="C43" s="129" t="s">
        <v>32</v>
      </c>
      <c r="D43" s="14"/>
      <c r="E43" s="15" t="s">
        <v>17</v>
      </c>
      <c r="F43" s="16"/>
      <c r="G43" s="16"/>
      <c r="H43" s="16"/>
      <c r="I43" s="16"/>
      <c r="J43" s="16">
        <v>5</v>
      </c>
      <c r="K43" s="145"/>
      <c r="L43" s="15" t="s">
        <v>18</v>
      </c>
      <c r="M43" s="8"/>
      <c r="N43" s="9">
        <f>J43*M43</f>
        <v>0</v>
      </c>
    </row>
    <row r="44" spans="1:14" s="17" customFormat="1">
      <c r="A44" s="11"/>
      <c r="B44" s="12"/>
      <c r="C44" s="129" t="s">
        <v>33</v>
      </c>
      <c r="D44" s="110"/>
      <c r="E44" s="16" t="s">
        <v>17</v>
      </c>
      <c r="F44" s="16"/>
      <c r="G44" s="16"/>
      <c r="H44" s="16"/>
      <c r="I44" s="16"/>
      <c r="J44" s="16">
        <v>1</v>
      </c>
      <c r="K44" s="145"/>
      <c r="L44" s="15" t="s">
        <v>18</v>
      </c>
      <c r="M44" s="8"/>
      <c r="N44" s="9">
        <f>J44*M44</f>
        <v>0</v>
      </c>
    </row>
    <row r="45" spans="1:14" s="17" customFormat="1">
      <c r="A45" s="11"/>
      <c r="B45" s="12"/>
      <c r="C45" s="130" t="s">
        <v>34</v>
      </c>
      <c r="D45" s="110"/>
      <c r="E45" s="16" t="s">
        <v>17</v>
      </c>
      <c r="F45" s="16">
        <v>24</v>
      </c>
      <c r="G45" s="14"/>
      <c r="H45" s="15" t="s">
        <v>18</v>
      </c>
      <c r="I45" s="131">
        <v>60</v>
      </c>
      <c r="J45" s="16">
        <v>7</v>
      </c>
      <c r="K45" s="14"/>
      <c r="L45" s="15" t="s">
        <v>18</v>
      </c>
      <c r="M45" s="8"/>
      <c r="N45" s="9">
        <f>J45*M45</f>
        <v>0</v>
      </c>
    </row>
    <row r="46" spans="1:14" s="17" customFormat="1">
      <c r="A46" s="11"/>
      <c r="B46" s="12"/>
      <c r="C46" s="129"/>
      <c r="D46" s="110"/>
      <c r="E46" s="16"/>
      <c r="F46" s="16"/>
      <c r="G46" s="16"/>
      <c r="H46" s="16"/>
      <c r="I46" s="16"/>
      <c r="J46" s="16"/>
      <c r="K46" s="145"/>
      <c r="L46" s="15"/>
      <c r="M46" s="8"/>
      <c r="N46" s="9"/>
    </row>
    <row r="47" spans="1:14" s="17" customFormat="1">
      <c r="A47" s="11"/>
      <c r="B47" s="12" t="s">
        <v>48</v>
      </c>
      <c r="C47" s="129" t="s">
        <v>49</v>
      </c>
      <c r="D47" s="14"/>
      <c r="E47" s="15"/>
      <c r="F47" s="16"/>
      <c r="G47" s="16"/>
      <c r="H47" s="16"/>
      <c r="I47" s="16"/>
      <c r="J47" s="16"/>
      <c r="K47" s="14"/>
      <c r="L47" s="15"/>
      <c r="M47" s="8"/>
      <c r="N47" s="9"/>
    </row>
    <row r="48" spans="1:14" s="17" customFormat="1">
      <c r="A48" s="11"/>
      <c r="B48" s="12"/>
      <c r="C48" s="129" t="s">
        <v>50</v>
      </c>
      <c r="D48" s="14"/>
      <c r="E48" s="15" t="s">
        <v>17</v>
      </c>
      <c r="F48" s="16"/>
      <c r="G48" s="16"/>
      <c r="H48" s="16"/>
      <c r="I48" s="16"/>
      <c r="J48" s="16">
        <v>1</v>
      </c>
      <c r="K48" s="14"/>
      <c r="L48" s="15" t="s">
        <v>18</v>
      </c>
      <c r="M48" s="8"/>
      <c r="N48" s="9">
        <f>J48*M48</f>
        <v>0</v>
      </c>
    </row>
    <row r="49" spans="1:14" s="17" customFormat="1">
      <c r="A49" s="11"/>
      <c r="B49" s="12"/>
      <c r="C49" s="129" t="s">
        <v>51</v>
      </c>
      <c r="D49" s="14"/>
      <c r="E49" s="15" t="s">
        <v>17</v>
      </c>
      <c r="F49" s="16"/>
      <c r="G49" s="16"/>
      <c r="H49" s="16"/>
      <c r="I49" s="16"/>
      <c r="J49" s="16">
        <v>1</v>
      </c>
      <c r="K49" s="14"/>
      <c r="L49" s="15" t="s">
        <v>18</v>
      </c>
      <c r="M49" s="8"/>
      <c r="N49" s="9">
        <f>J49*M49</f>
        <v>0</v>
      </c>
    </row>
    <row r="50" spans="1:14" s="17" customFormat="1">
      <c r="A50" s="11"/>
      <c r="B50" s="12"/>
      <c r="C50" s="129" t="s">
        <v>52</v>
      </c>
      <c r="D50" s="14"/>
      <c r="E50" s="15" t="s">
        <v>17</v>
      </c>
      <c r="F50" s="16">
        <v>10</v>
      </c>
      <c r="G50" s="16">
        <v>23</v>
      </c>
      <c r="H50" s="16">
        <v>14</v>
      </c>
      <c r="I50" s="16">
        <v>18</v>
      </c>
      <c r="J50" s="16">
        <v>10</v>
      </c>
      <c r="K50" s="14"/>
      <c r="L50" s="15" t="s">
        <v>18</v>
      </c>
      <c r="M50" s="8"/>
      <c r="N50" s="9">
        <f>J50*M50</f>
        <v>0</v>
      </c>
    </row>
    <row r="51" spans="1:14" s="17" customFormat="1">
      <c r="A51" s="11"/>
      <c r="B51" s="12"/>
      <c r="C51" s="129" t="s">
        <v>53</v>
      </c>
      <c r="D51" s="110"/>
      <c r="E51" s="16" t="s">
        <v>17</v>
      </c>
      <c r="F51" s="16"/>
      <c r="G51" s="16"/>
      <c r="H51" s="16"/>
      <c r="I51" s="16">
        <v>3</v>
      </c>
      <c r="J51" s="16">
        <v>1</v>
      </c>
      <c r="K51" s="14"/>
      <c r="L51" s="15" t="s">
        <v>18</v>
      </c>
      <c r="M51" s="8"/>
      <c r="N51" s="9">
        <f>J51*M51</f>
        <v>0</v>
      </c>
    </row>
    <row r="52" spans="1:14" s="17" customFormat="1">
      <c r="A52" s="11"/>
      <c r="B52" s="12"/>
      <c r="C52" s="130" t="s">
        <v>54</v>
      </c>
      <c r="D52" s="110"/>
      <c r="E52" s="16" t="s">
        <v>17</v>
      </c>
      <c r="F52" s="16">
        <v>24</v>
      </c>
      <c r="G52" s="14"/>
      <c r="H52" s="15" t="s">
        <v>18</v>
      </c>
      <c r="I52" s="131">
        <v>60</v>
      </c>
      <c r="J52" s="16">
        <v>13</v>
      </c>
      <c r="K52" s="14"/>
      <c r="L52" s="15" t="s">
        <v>18</v>
      </c>
      <c r="M52" s="8"/>
      <c r="N52" s="9">
        <f>J52*M52</f>
        <v>0</v>
      </c>
    </row>
    <row r="53" spans="1:14" s="17" customFormat="1">
      <c r="A53" s="11"/>
      <c r="B53" s="12"/>
      <c r="C53" s="129"/>
      <c r="D53" s="110"/>
      <c r="E53" s="16"/>
      <c r="F53" s="16"/>
      <c r="G53" s="16"/>
      <c r="H53" s="16"/>
      <c r="I53" s="16"/>
      <c r="J53" s="16"/>
      <c r="K53" s="14"/>
      <c r="L53" s="15"/>
      <c r="M53" s="8"/>
      <c r="N53" s="9"/>
    </row>
    <row r="54" spans="1:14" s="17" customFormat="1">
      <c r="A54" s="11"/>
      <c r="B54" s="12" t="s">
        <v>55</v>
      </c>
      <c r="C54" s="129" t="s">
        <v>56</v>
      </c>
      <c r="D54" s="110"/>
      <c r="E54" s="16"/>
      <c r="F54" s="16"/>
      <c r="G54" s="16"/>
      <c r="H54" s="16"/>
      <c r="I54" s="16"/>
      <c r="J54" s="16"/>
      <c r="K54" s="14"/>
      <c r="L54" s="15"/>
      <c r="M54" s="8"/>
      <c r="N54" s="9"/>
    </row>
    <row r="55" spans="1:14" s="17" customFormat="1">
      <c r="A55" s="11"/>
      <c r="B55" s="12"/>
      <c r="C55" s="129" t="s">
        <v>57</v>
      </c>
      <c r="D55" s="14"/>
      <c r="E55" s="15" t="s">
        <v>17</v>
      </c>
      <c r="F55" s="16"/>
      <c r="G55" s="16">
        <v>13</v>
      </c>
      <c r="H55" s="16">
        <v>26</v>
      </c>
      <c r="I55" s="16">
        <v>29</v>
      </c>
      <c r="J55" s="16">
        <v>50</v>
      </c>
      <c r="K55" s="14"/>
      <c r="L55" s="15" t="s">
        <v>18</v>
      </c>
      <c r="M55" s="8"/>
      <c r="N55" s="9">
        <f>J55*M55</f>
        <v>0</v>
      </c>
    </row>
    <row r="56" spans="1:14" s="17" customFormat="1">
      <c r="A56" s="11"/>
      <c r="B56" s="12"/>
      <c r="C56" s="129" t="s">
        <v>58</v>
      </c>
      <c r="D56" s="14"/>
      <c r="E56" s="15" t="s">
        <v>17</v>
      </c>
      <c r="F56" s="16"/>
      <c r="G56" s="16"/>
      <c r="H56" s="16"/>
      <c r="I56" s="16">
        <v>11</v>
      </c>
      <c r="J56" s="16">
        <v>1</v>
      </c>
      <c r="K56" s="14"/>
      <c r="L56" s="15" t="s">
        <v>18</v>
      </c>
      <c r="M56" s="8"/>
      <c r="N56" s="9">
        <f>J56*M56</f>
        <v>0</v>
      </c>
    </row>
    <row r="57" spans="1:14" s="17" customFormat="1">
      <c r="A57" s="11"/>
      <c r="B57" s="12"/>
      <c r="C57" s="129" t="s">
        <v>59</v>
      </c>
      <c r="D57" s="110"/>
      <c r="E57" s="16" t="s">
        <v>17</v>
      </c>
      <c r="F57" s="16"/>
      <c r="G57" s="16"/>
      <c r="H57" s="16"/>
      <c r="I57" s="16"/>
      <c r="J57" s="16">
        <v>1</v>
      </c>
      <c r="K57" s="14"/>
      <c r="L57" s="15" t="s">
        <v>18</v>
      </c>
      <c r="M57" s="8"/>
      <c r="N57" s="9">
        <f>J57*M57</f>
        <v>0</v>
      </c>
    </row>
    <row r="58" spans="1:14" s="17" customFormat="1">
      <c r="A58" s="11"/>
      <c r="B58" s="12"/>
      <c r="C58" s="130" t="s">
        <v>34</v>
      </c>
      <c r="D58" s="110"/>
      <c r="E58" s="16" t="s">
        <v>17</v>
      </c>
      <c r="F58" s="16">
        <v>24</v>
      </c>
      <c r="G58" s="14"/>
      <c r="H58" s="15" t="s">
        <v>18</v>
      </c>
      <c r="I58" s="131">
        <v>60</v>
      </c>
      <c r="J58" s="16">
        <v>52</v>
      </c>
      <c r="K58" s="14"/>
      <c r="L58" s="15" t="s">
        <v>18</v>
      </c>
      <c r="M58" s="8"/>
      <c r="N58" s="9">
        <f>J58*M58</f>
        <v>0</v>
      </c>
    </row>
    <row r="59" spans="1:14" s="17" customFormat="1">
      <c r="A59" s="11"/>
      <c r="B59" s="12"/>
      <c r="C59" s="129"/>
      <c r="D59" s="110"/>
      <c r="E59" s="16"/>
      <c r="F59" s="16"/>
      <c r="G59" s="16"/>
      <c r="H59" s="16"/>
      <c r="I59" s="16"/>
      <c r="J59" s="16"/>
      <c r="K59" s="14"/>
      <c r="L59" s="15"/>
      <c r="M59" s="8"/>
      <c r="N59" s="9"/>
    </row>
    <row r="60" spans="1:14" s="17" customFormat="1">
      <c r="A60" s="11"/>
      <c r="B60" s="12" t="s">
        <v>60</v>
      </c>
      <c r="C60" s="129" t="s">
        <v>61</v>
      </c>
      <c r="D60" s="14"/>
      <c r="E60" s="15"/>
      <c r="F60" s="16"/>
      <c r="G60" s="16"/>
      <c r="H60" s="16"/>
      <c r="I60" s="16"/>
      <c r="J60" s="16"/>
      <c r="K60" s="14"/>
      <c r="L60" s="15"/>
      <c r="M60" s="8"/>
      <c r="N60" s="9"/>
    </row>
    <row r="61" spans="1:14" s="17" customFormat="1">
      <c r="A61" s="11"/>
      <c r="B61" s="12"/>
      <c r="C61" s="129" t="s">
        <v>62</v>
      </c>
      <c r="D61" s="14"/>
      <c r="E61" s="15" t="s">
        <v>17</v>
      </c>
      <c r="F61" s="16"/>
      <c r="G61" s="16">
        <v>4</v>
      </c>
      <c r="H61" s="16"/>
      <c r="I61" s="16"/>
      <c r="J61" s="16">
        <v>1</v>
      </c>
      <c r="K61" s="14"/>
      <c r="L61" s="15" t="s">
        <v>18</v>
      </c>
      <c r="M61" s="8"/>
      <c r="N61" s="9">
        <f>J61*M61</f>
        <v>0</v>
      </c>
    </row>
    <row r="62" spans="1:14" s="17" customFormat="1">
      <c r="A62" s="11"/>
      <c r="B62" s="12"/>
      <c r="C62" s="129" t="s">
        <v>63</v>
      </c>
      <c r="D62" s="14"/>
      <c r="E62" s="15" t="s">
        <v>17</v>
      </c>
      <c r="F62" s="16">
        <v>1</v>
      </c>
      <c r="G62" s="16"/>
      <c r="H62" s="16">
        <v>3</v>
      </c>
      <c r="I62" s="16">
        <v>2</v>
      </c>
      <c r="J62" s="16">
        <v>1</v>
      </c>
      <c r="K62" s="14"/>
      <c r="L62" s="15" t="s">
        <v>18</v>
      </c>
      <c r="M62" s="8"/>
      <c r="N62" s="9">
        <f>J62*M62</f>
        <v>0</v>
      </c>
    </row>
    <row r="63" spans="1:14" s="17" customFormat="1">
      <c r="A63" s="11"/>
      <c r="B63" s="12"/>
      <c r="C63" s="129" t="s">
        <v>64</v>
      </c>
      <c r="D63" s="110"/>
      <c r="E63" s="16" t="s">
        <v>17</v>
      </c>
      <c r="F63" s="16"/>
      <c r="G63" s="16"/>
      <c r="H63" s="16"/>
      <c r="I63" s="16"/>
      <c r="J63" s="16">
        <v>1</v>
      </c>
      <c r="K63" s="14"/>
      <c r="L63" s="15" t="s">
        <v>18</v>
      </c>
      <c r="M63" s="8"/>
      <c r="N63" s="9">
        <f>J63*M63</f>
        <v>0</v>
      </c>
    </row>
    <row r="64" spans="1:14" s="17" customFormat="1">
      <c r="A64" s="11"/>
      <c r="B64" s="12"/>
      <c r="C64" s="129" t="s">
        <v>65</v>
      </c>
      <c r="D64" s="110"/>
      <c r="E64" s="16" t="s">
        <v>17</v>
      </c>
      <c r="F64" s="16"/>
      <c r="G64" s="16"/>
      <c r="H64" s="16"/>
      <c r="I64" s="16"/>
      <c r="J64" s="16">
        <v>1</v>
      </c>
      <c r="K64" s="14"/>
      <c r="L64" s="15" t="s">
        <v>18</v>
      </c>
      <c r="M64" s="8"/>
      <c r="N64" s="9">
        <f>J64*M64</f>
        <v>0</v>
      </c>
    </row>
    <row r="65" spans="1:14" s="17" customFormat="1">
      <c r="A65" s="11"/>
      <c r="B65" s="12"/>
      <c r="C65" s="130" t="s">
        <v>54</v>
      </c>
      <c r="D65" s="110"/>
      <c r="E65" s="16" t="s">
        <v>17</v>
      </c>
      <c r="F65" s="16">
        <v>24</v>
      </c>
      <c r="G65" s="14"/>
      <c r="H65" s="15" t="s">
        <v>18</v>
      </c>
      <c r="I65" s="131">
        <v>60</v>
      </c>
      <c r="J65" s="16">
        <v>4</v>
      </c>
      <c r="K65" s="14"/>
      <c r="L65" s="15" t="s">
        <v>18</v>
      </c>
      <c r="M65" s="8"/>
      <c r="N65" s="9">
        <f>J65*M65</f>
        <v>0</v>
      </c>
    </row>
    <row r="66" spans="1:14" s="17" customFormat="1">
      <c r="A66" s="11"/>
      <c r="B66" s="12"/>
      <c r="C66" s="129"/>
      <c r="D66" s="110"/>
      <c r="E66" s="16"/>
      <c r="F66" s="16"/>
      <c r="G66" s="16"/>
      <c r="H66" s="16"/>
      <c r="I66" s="16"/>
      <c r="J66" s="16"/>
      <c r="K66" s="14"/>
      <c r="L66" s="15"/>
      <c r="M66" s="8"/>
      <c r="N66" s="9"/>
    </row>
    <row r="67" spans="1:14" s="17" customFormat="1" ht="97.5" customHeight="1">
      <c r="A67" s="11"/>
      <c r="B67" s="128" t="s">
        <v>66</v>
      </c>
      <c r="C67" s="151" t="s">
        <v>67</v>
      </c>
      <c r="D67" s="14"/>
      <c r="E67" s="15" t="s">
        <v>68</v>
      </c>
      <c r="F67" s="16"/>
      <c r="G67" s="16"/>
      <c r="H67" s="16">
        <v>3</v>
      </c>
      <c r="I67" s="16"/>
      <c r="J67" s="16">
        <v>5</v>
      </c>
      <c r="K67" s="14"/>
      <c r="L67" s="15" t="s">
        <v>18</v>
      </c>
      <c r="M67" s="8"/>
      <c r="N67" s="9">
        <f>J67*M67</f>
        <v>0</v>
      </c>
    </row>
    <row r="68" spans="1:14" s="17" customFormat="1" ht="206.25" customHeight="1">
      <c r="A68" s="11"/>
      <c r="B68" s="128"/>
      <c r="C68" s="151" t="s">
        <v>69</v>
      </c>
      <c r="D68" s="14"/>
      <c r="E68" s="15" t="s">
        <v>68</v>
      </c>
      <c r="F68" s="16"/>
      <c r="G68" s="16">
        <v>4</v>
      </c>
      <c r="H68" s="16"/>
      <c r="I68" s="16">
        <v>2</v>
      </c>
      <c r="J68" s="16">
        <v>10</v>
      </c>
      <c r="K68" s="14"/>
      <c r="L68" s="15" t="s">
        <v>18</v>
      </c>
      <c r="M68" s="8"/>
      <c r="N68" s="9">
        <f>J68*M68</f>
        <v>0</v>
      </c>
    </row>
    <row r="69" spans="1:14" s="17" customFormat="1" ht="15.6" customHeight="1">
      <c r="A69" s="11"/>
      <c r="B69" s="128"/>
      <c r="C69" s="130" t="s">
        <v>70</v>
      </c>
      <c r="D69" s="110"/>
      <c r="E69" s="16" t="s">
        <v>17</v>
      </c>
      <c r="F69" s="16">
        <v>24</v>
      </c>
      <c r="G69" s="14"/>
      <c r="H69" s="15" t="s">
        <v>18</v>
      </c>
      <c r="I69" s="131">
        <v>60</v>
      </c>
      <c r="J69" s="16">
        <v>15</v>
      </c>
      <c r="K69" s="14"/>
      <c r="L69" s="15" t="s">
        <v>18</v>
      </c>
      <c r="M69" s="8"/>
      <c r="N69" s="9">
        <f>J69*M69</f>
        <v>0</v>
      </c>
    </row>
    <row r="70" spans="1:14" s="17" customFormat="1">
      <c r="A70" s="11"/>
      <c r="B70" s="128"/>
      <c r="C70" s="129"/>
      <c r="D70" s="14"/>
      <c r="E70" s="143"/>
      <c r="F70" s="16"/>
      <c r="G70" s="16"/>
      <c r="H70" s="16"/>
      <c r="I70" s="16"/>
      <c r="J70" s="16"/>
      <c r="K70" s="139"/>
      <c r="L70" s="143"/>
      <c r="M70" s="8"/>
      <c r="N70" s="9"/>
    </row>
    <row r="71" spans="1:14" s="17" customFormat="1">
      <c r="A71" s="11"/>
      <c r="B71" s="12" t="s">
        <v>71</v>
      </c>
      <c r="C71" s="129" t="s">
        <v>72</v>
      </c>
      <c r="D71" s="14"/>
      <c r="E71" s="15"/>
      <c r="F71" s="16"/>
      <c r="G71" s="16"/>
      <c r="H71" s="16"/>
      <c r="I71" s="16"/>
      <c r="J71" s="16"/>
      <c r="K71" s="14"/>
      <c r="L71" s="15"/>
      <c r="M71" s="8"/>
      <c r="N71" s="9"/>
    </row>
    <row r="72" spans="1:14">
      <c r="A72" s="110"/>
      <c r="C72" s="129" t="s">
        <v>73</v>
      </c>
      <c r="D72" s="110"/>
      <c r="E72" s="16" t="s">
        <v>17</v>
      </c>
      <c r="F72" s="16"/>
      <c r="G72" s="16"/>
      <c r="H72" s="16">
        <v>1</v>
      </c>
      <c r="I72" s="16"/>
      <c r="J72" s="16">
        <v>1</v>
      </c>
      <c r="K72" s="14"/>
      <c r="L72" s="15" t="s">
        <v>18</v>
      </c>
      <c r="M72" s="8"/>
      <c r="N72" s="9">
        <f>J72*M72</f>
        <v>0</v>
      </c>
    </row>
    <row r="73" spans="1:14">
      <c r="A73" s="110"/>
      <c r="C73" s="129" t="s">
        <v>74</v>
      </c>
      <c r="D73" s="110"/>
      <c r="E73" s="16" t="s">
        <v>17</v>
      </c>
      <c r="F73" s="16"/>
      <c r="G73" s="16"/>
      <c r="H73" s="16"/>
      <c r="I73" s="16"/>
      <c r="J73" s="16">
        <v>3</v>
      </c>
      <c r="K73" s="14"/>
      <c r="L73" s="15" t="s">
        <v>18</v>
      </c>
      <c r="M73" s="8"/>
      <c r="N73" s="9">
        <f>J73*M73</f>
        <v>0</v>
      </c>
    </row>
    <row r="74" spans="1:14">
      <c r="A74" s="110"/>
      <c r="C74" s="129" t="s">
        <v>75</v>
      </c>
      <c r="D74" s="110"/>
      <c r="E74" s="16" t="s">
        <v>17</v>
      </c>
      <c r="F74" s="16"/>
      <c r="G74" s="16"/>
      <c r="H74" s="16"/>
      <c r="I74" s="16">
        <v>2</v>
      </c>
      <c r="J74" s="16">
        <v>1</v>
      </c>
      <c r="K74" s="14"/>
      <c r="L74" s="15" t="s">
        <v>18</v>
      </c>
      <c r="M74" s="8"/>
      <c r="N74" s="9">
        <f>J74*M74</f>
        <v>0</v>
      </c>
    </row>
    <row r="75" spans="1:14">
      <c r="A75" s="110"/>
      <c r="C75" s="129" t="s">
        <v>76</v>
      </c>
      <c r="D75" s="110"/>
      <c r="E75" s="16" t="s">
        <v>17</v>
      </c>
      <c r="F75" s="16"/>
      <c r="G75" s="16">
        <v>1</v>
      </c>
      <c r="H75" s="16"/>
      <c r="I75" s="16"/>
      <c r="J75" s="16">
        <v>1</v>
      </c>
      <c r="K75" s="14"/>
      <c r="L75" s="15" t="s">
        <v>18</v>
      </c>
      <c r="M75" s="8"/>
      <c r="N75" s="9">
        <f>J75*M75</f>
        <v>0</v>
      </c>
    </row>
    <row r="76" spans="1:14">
      <c r="A76" s="110"/>
      <c r="C76" s="130" t="s">
        <v>54</v>
      </c>
      <c r="D76" s="110"/>
      <c r="E76" s="16" t="s">
        <v>17</v>
      </c>
      <c r="F76" s="16">
        <v>24</v>
      </c>
      <c r="G76" s="14"/>
      <c r="H76" s="15" t="s">
        <v>18</v>
      </c>
      <c r="I76" s="131">
        <v>60</v>
      </c>
      <c r="J76" s="16">
        <v>6</v>
      </c>
      <c r="K76" s="14"/>
      <c r="L76" s="15" t="s">
        <v>18</v>
      </c>
      <c r="M76" s="8"/>
      <c r="N76" s="9">
        <f>J76*M76</f>
        <v>0</v>
      </c>
    </row>
    <row r="77" spans="1:14">
      <c r="A77" s="110"/>
      <c r="D77" s="110"/>
      <c r="E77" s="16"/>
      <c r="F77" s="16"/>
      <c r="G77" s="16"/>
      <c r="H77" s="16"/>
      <c r="I77" s="16"/>
      <c r="J77" s="16"/>
      <c r="K77" s="14"/>
      <c r="M77" s="8"/>
    </row>
    <row r="78" spans="1:14" ht="33" customHeight="1">
      <c r="A78" s="110"/>
      <c r="B78" s="12" t="s">
        <v>77</v>
      </c>
      <c r="C78" s="129" t="s">
        <v>513</v>
      </c>
      <c r="D78" s="110"/>
      <c r="E78" s="16" t="s">
        <v>78</v>
      </c>
      <c r="F78" s="16"/>
      <c r="G78" s="16"/>
      <c r="H78" s="16"/>
      <c r="I78" s="16"/>
      <c r="J78" s="16">
        <v>1</v>
      </c>
      <c r="K78" s="14"/>
      <c r="L78" s="15" t="s">
        <v>18</v>
      </c>
      <c r="M78" s="8"/>
      <c r="N78" s="9">
        <f>J78*M78</f>
        <v>0</v>
      </c>
    </row>
    <row r="79" spans="1:14" ht="20.25" customHeight="1">
      <c r="A79" s="110"/>
      <c r="C79" s="130" t="s">
        <v>79</v>
      </c>
      <c r="D79" s="110"/>
      <c r="E79" s="16" t="s">
        <v>80</v>
      </c>
      <c r="F79" s="16">
        <v>24</v>
      </c>
      <c r="G79" s="14"/>
      <c r="H79" s="15" t="s">
        <v>18</v>
      </c>
      <c r="I79" s="131">
        <v>60</v>
      </c>
      <c r="J79" s="16">
        <v>1</v>
      </c>
      <c r="K79" s="14"/>
      <c r="L79" s="15" t="s">
        <v>18</v>
      </c>
      <c r="M79" s="8"/>
      <c r="N79" s="9">
        <f>J79*M79</f>
        <v>0</v>
      </c>
    </row>
    <row r="80" spans="1:14">
      <c r="A80" s="110"/>
      <c r="D80" s="110"/>
      <c r="E80" s="16"/>
      <c r="F80" s="16"/>
      <c r="G80" s="16"/>
      <c r="H80" s="16"/>
      <c r="I80" s="16"/>
      <c r="J80" s="16"/>
      <c r="K80" s="14"/>
      <c r="M80" s="8"/>
    </row>
    <row r="81" spans="1:14" s="17" customFormat="1">
      <c r="A81" s="11"/>
      <c r="B81" s="12" t="s">
        <v>81</v>
      </c>
      <c r="C81" s="129" t="s">
        <v>82</v>
      </c>
      <c r="D81" s="14"/>
      <c r="E81" s="15"/>
      <c r="F81" s="152"/>
      <c r="G81" s="152"/>
      <c r="H81" s="152"/>
      <c r="I81" s="152"/>
      <c r="J81" s="16"/>
      <c r="K81" s="153"/>
      <c r="L81" s="15"/>
      <c r="M81" s="4"/>
      <c r="N81" s="9"/>
    </row>
    <row r="82" spans="1:14">
      <c r="A82" s="110"/>
      <c r="C82" s="129" t="s">
        <v>83</v>
      </c>
      <c r="E82" s="15" t="s">
        <v>17</v>
      </c>
      <c r="F82" s="16"/>
      <c r="G82" s="16"/>
      <c r="H82" s="16"/>
      <c r="I82" s="16"/>
      <c r="J82" s="16">
        <v>1</v>
      </c>
      <c r="K82" s="14"/>
      <c r="L82" s="15" t="s">
        <v>18</v>
      </c>
      <c r="M82" s="8"/>
      <c r="N82" s="9">
        <f t="shared" ref="N82:N88" si="1">J82*M82</f>
        <v>0</v>
      </c>
    </row>
    <row r="83" spans="1:14">
      <c r="A83" s="110"/>
      <c r="C83" s="129" t="s">
        <v>84</v>
      </c>
      <c r="E83" s="15" t="s">
        <v>17</v>
      </c>
      <c r="F83" s="16"/>
      <c r="G83" s="16"/>
      <c r="H83" s="16"/>
      <c r="I83" s="16"/>
      <c r="J83" s="16">
        <v>1</v>
      </c>
      <c r="K83" s="14"/>
      <c r="L83" s="15" t="s">
        <v>18</v>
      </c>
      <c r="M83" s="8"/>
      <c r="N83" s="9">
        <f t="shared" si="1"/>
        <v>0</v>
      </c>
    </row>
    <row r="84" spans="1:14">
      <c r="A84" s="110"/>
      <c r="C84" s="129" t="s">
        <v>85</v>
      </c>
      <c r="D84" s="110"/>
      <c r="E84" s="16" t="s">
        <v>17</v>
      </c>
      <c r="F84" s="16"/>
      <c r="G84" s="16"/>
      <c r="H84" s="16"/>
      <c r="I84" s="16"/>
      <c r="J84" s="16">
        <v>1</v>
      </c>
      <c r="K84" s="14"/>
      <c r="L84" s="15" t="s">
        <v>18</v>
      </c>
      <c r="M84" s="8"/>
      <c r="N84" s="9">
        <f t="shared" si="1"/>
        <v>0</v>
      </c>
    </row>
    <row r="85" spans="1:14">
      <c r="A85" s="110"/>
      <c r="C85" s="129" t="s">
        <v>86</v>
      </c>
      <c r="D85" s="110"/>
      <c r="E85" s="15" t="s">
        <v>17</v>
      </c>
      <c r="F85" s="16"/>
      <c r="G85" s="16"/>
      <c r="H85" s="16"/>
      <c r="I85" s="16"/>
      <c r="J85" s="16">
        <v>1</v>
      </c>
      <c r="K85" s="154"/>
      <c r="L85" s="15" t="s">
        <v>18</v>
      </c>
      <c r="M85" s="8"/>
      <c r="N85" s="9">
        <f t="shared" si="1"/>
        <v>0</v>
      </c>
    </row>
    <row r="86" spans="1:14">
      <c r="A86" s="110"/>
      <c r="C86" s="129" t="s">
        <v>493</v>
      </c>
      <c r="D86" s="110"/>
      <c r="E86" s="15" t="s">
        <v>17</v>
      </c>
      <c r="F86" s="16"/>
      <c r="G86" s="16"/>
      <c r="H86" s="16"/>
      <c r="I86" s="16"/>
      <c r="J86" s="16">
        <v>1</v>
      </c>
      <c r="K86" s="154"/>
      <c r="L86" s="15" t="s">
        <v>18</v>
      </c>
      <c r="M86" s="8"/>
      <c r="N86" s="9">
        <f t="shared" si="1"/>
        <v>0</v>
      </c>
    </row>
    <row r="87" spans="1:14">
      <c r="A87" s="110"/>
      <c r="C87" s="129" t="s">
        <v>494</v>
      </c>
      <c r="D87" s="110"/>
      <c r="E87" s="15" t="s">
        <v>17</v>
      </c>
      <c r="F87" s="16"/>
      <c r="G87" s="16"/>
      <c r="H87" s="16"/>
      <c r="I87" s="16"/>
      <c r="J87" s="16">
        <v>1</v>
      </c>
      <c r="K87" s="154"/>
      <c r="L87" s="15" t="s">
        <v>18</v>
      </c>
      <c r="M87" s="8"/>
      <c r="N87" s="9">
        <f t="shared" si="1"/>
        <v>0</v>
      </c>
    </row>
    <row r="88" spans="1:14">
      <c r="A88" s="110"/>
      <c r="C88" s="130" t="s">
        <v>95</v>
      </c>
      <c r="D88" s="110"/>
      <c r="E88" s="16" t="s">
        <v>17</v>
      </c>
      <c r="F88" s="16">
        <v>24</v>
      </c>
      <c r="G88" s="14"/>
      <c r="H88" s="15" t="s">
        <v>18</v>
      </c>
      <c r="I88" s="131">
        <v>60</v>
      </c>
      <c r="J88" s="16">
        <v>6</v>
      </c>
      <c r="K88" s="14"/>
      <c r="L88" s="15" t="s">
        <v>18</v>
      </c>
      <c r="M88" s="8"/>
      <c r="N88" s="9">
        <f t="shared" si="1"/>
        <v>0</v>
      </c>
    </row>
    <row r="89" spans="1:14">
      <c r="A89" s="110"/>
      <c r="D89" s="110"/>
      <c r="E89" s="16"/>
      <c r="F89" s="16"/>
      <c r="G89" s="16"/>
      <c r="H89" s="16"/>
      <c r="I89" s="16"/>
      <c r="J89" s="16"/>
      <c r="K89" s="14"/>
      <c r="M89" s="8"/>
    </row>
    <row r="90" spans="1:14" s="124" customFormat="1">
      <c r="A90" s="121" t="s">
        <v>87</v>
      </c>
      <c r="B90" s="122"/>
      <c r="C90" s="123" t="s">
        <v>88</v>
      </c>
      <c r="E90" s="125"/>
      <c r="F90" s="132"/>
      <c r="G90" s="132"/>
      <c r="H90" s="132"/>
      <c r="I90" s="132"/>
      <c r="J90" s="148"/>
      <c r="L90" s="125"/>
      <c r="M90" s="155"/>
      <c r="N90" s="156"/>
    </row>
    <row r="91" spans="1:14">
      <c r="A91" s="110"/>
      <c r="C91" s="130" t="s">
        <v>89</v>
      </c>
      <c r="D91" s="124"/>
      <c r="E91" s="157" t="s">
        <v>17</v>
      </c>
      <c r="F91" s="148">
        <v>6</v>
      </c>
      <c r="G91" s="148">
        <v>4</v>
      </c>
      <c r="H91" s="148">
        <v>16</v>
      </c>
      <c r="I91" s="148">
        <v>4</v>
      </c>
      <c r="J91" s="148">
        <v>10</v>
      </c>
      <c r="K91" s="158"/>
      <c r="L91" s="157" t="s">
        <v>18</v>
      </c>
      <c r="M91" s="149"/>
      <c r="N91" s="9">
        <f t="shared" ref="N91:N97" si="2">J91*M91</f>
        <v>0</v>
      </c>
    </row>
    <row r="92" spans="1:14">
      <c r="A92" s="110"/>
      <c r="C92" s="130" t="s">
        <v>90</v>
      </c>
      <c r="D92" s="158"/>
      <c r="E92" s="157" t="s">
        <v>17</v>
      </c>
      <c r="F92" s="148"/>
      <c r="G92" s="148">
        <v>4</v>
      </c>
      <c r="H92" s="148"/>
      <c r="I92" s="148"/>
      <c r="J92" s="148">
        <v>1</v>
      </c>
      <c r="K92" s="158"/>
      <c r="L92" s="157" t="s">
        <v>18</v>
      </c>
      <c r="M92" s="149"/>
      <c r="N92" s="9">
        <f t="shared" si="2"/>
        <v>0</v>
      </c>
    </row>
    <row r="93" spans="1:14">
      <c r="A93" s="110"/>
      <c r="C93" s="130" t="s">
        <v>91</v>
      </c>
      <c r="D93" s="158"/>
      <c r="E93" s="157" t="s">
        <v>17</v>
      </c>
      <c r="F93" s="148"/>
      <c r="G93" s="148">
        <v>4</v>
      </c>
      <c r="H93" s="148"/>
      <c r="I93" s="148"/>
      <c r="J93" s="148">
        <v>1</v>
      </c>
      <c r="K93" s="158"/>
      <c r="L93" s="157" t="s">
        <v>18</v>
      </c>
      <c r="M93" s="149"/>
      <c r="N93" s="9">
        <f t="shared" si="2"/>
        <v>0</v>
      </c>
    </row>
    <row r="94" spans="1:14">
      <c r="A94" s="110"/>
      <c r="C94" s="130" t="s">
        <v>92</v>
      </c>
      <c r="D94" s="158"/>
      <c r="E94" s="157" t="s">
        <v>17</v>
      </c>
      <c r="F94" s="148"/>
      <c r="G94" s="148"/>
      <c r="H94" s="148"/>
      <c r="I94" s="148">
        <v>1</v>
      </c>
      <c r="J94" s="148">
        <v>1</v>
      </c>
      <c r="K94" s="158"/>
      <c r="L94" s="157" t="s">
        <v>18</v>
      </c>
      <c r="M94" s="149"/>
      <c r="N94" s="9">
        <f t="shared" si="2"/>
        <v>0</v>
      </c>
    </row>
    <row r="95" spans="1:14">
      <c r="A95" s="110"/>
      <c r="C95" s="130" t="s">
        <v>93</v>
      </c>
      <c r="D95" s="124"/>
      <c r="E95" s="148" t="s">
        <v>17</v>
      </c>
      <c r="F95" s="148"/>
      <c r="G95" s="148"/>
      <c r="H95" s="148"/>
      <c r="I95" s="148"/>
      <c r="J95" s="148">
        <v>1</v>
      </c>
      <c r="K95" s="158"/>
      <c r="L95" s="157" t="s">
        <v>18</v>
      </c>
      <c r="M95" s="149"/>
      <c r="N95" s="9">
        <f t="shared" si="2"/>
        <v>0</v>
      </c>
    </row>
    <row r="96" spans="1:14">
      <c r="A96" s="110"/>
      <c r="C96" s="130" t="s">
        <v>94</v>
      </c>
      <c r="D96" s="124"/>
      <c r="E96" s="148" t="s">
        <v>17</v>
      </c>
      <c r="F96" s="148"/>
      <c r="G96" s="148"/>
      <c r="H96" s="148"/>
      <c r="I96" s="148"/>
      <c r="J96" s="148">
        <v>1</v>
      </c>
      <c r="K96" s="158"/>
      <c r="L96" s="157" t="s">
        <v>18</v>
      </c>
      <c r="M96" s="149"/>
      <c r="N96" s="9">
        <f t="shared" si="2"/>
        <v>0</v>
      </c>
    </row>
    <row r="97" spans="1:16">
      <c r="A97" s="110"/>
      <c r="C97" s="130" t="s">
        <v>95</v>
      </c>
      <c r="D97" s="124"/>
      <c r="E97" s="148" t="s">
        <v>17</v>
      </c>
      <c r="F97" s="148">
        <v>24</v>
      </c>
      <c r="G97" s="158"/>
      <c r="H97" s="157" t="s">
        <v>18</v>
      </c>
      <c r="I97" s="159">
        <v>60</v>
      </c>
      <c r="J97" s="148">
        <v>15</v>
      </c>
      <c r="K97" s="158"/>
      <c r="L97" s="157" t="s">
        <v>18</v>
      </c>
      <c r="M97" s="149"/>
      <c r="N97" s="9">
        <f t="shared" si="2"/>
        <v>0</v>
      </c>
    </row>
    <row r="98" spans="1:16">
      <c r="A98" s="110"/>
      <c r="D98" s="110"/>
      <c r="E98" s="16"/>
      <c r="F98" s="16"/>
      <c r="G98" s="16"/>
      <c r="H98" s="16"/>
      <c r="I98" s="16"/>
      <c r="J98" s="16"/>
      <c r="K98" s="14"/>
      <c r="M98" s="8"/>
    </row>
    <row r="99" spans="1:16" s="124" customFormat="1">
      <c r="A99" s="121" t="s">
        <v>96</v>
      </c>
      <c r="B99" s="122"/>
      <c r="C99" s="123" t="s">
        <v>97</v>
      </c>
      <c r="E99" s="125"/>
      <c r="F99" s="133"/>
      <c r="G99" s="133"/>
      <c r="H99" s="133"/>
      <c r="I99" s="133"/>
      <c r="J99" s="148"/>
      <c r="K99" s="135"/>
      <c r="L99" s="125"/>
      <c r="M99" s="160"/>
      <c r="N99" s="156"/>
    </row>
    <row r="100" spans="1:16">
      <c r="A100" s="124"/>
      <c r="B100" s="161"/>
      <c r="C100" s="130" t="s">
        <v>98</v>
      </c>
      <c r="D100" s="158"/>
      <c r="E100" s="157" t="s">
        <v>17</v>
      </c>
      <c r="F100" s="148"/>
      <c r="G100" s="148"/>
      <c r="H100" s="148">
        <v>1</v>
      </c>
      <c r="I100" s="148">
        <v>5</v>
      </c>
      <c r="J100" s="148">
        <v>1</v>
      </c>
      <c r="K100" s="158"/>
      <c r="L100" s="157" t="s">
        <v>18</v>
      </c>
      <c r="M100" s="149"/>
      <c r="N100" s="9">
        <f t="shared" ref="N100:N105" si="3">J100*M100</f>
        <v>0</v>
      </c>
    </row>
    <row r="101" spans="1:16">
      <c r="A101" s="124"/>
      <c r="B101" s="161"/>
      <c r="C101" s="130" t="s">
        <v>99</v>
      </c>
      <c r="D101" s="124"/>
      <c r="E101" s="148" t="s">
        <v>17</v>
      </c>
      <c r="F101" s="148"/>
      <c r="G101" s="148">
        <v>5</v>
      </c>
      <c r="H101" s="148">
        <v>8</v>
      </c>
      <c r="I101" s="148">
        <v>6</v>
      </c>
      <c r="J101" s="148">
        <v>5</v>
      </c>
      <c r="K101" s="158"/>
      <c r="L101" s="157" t="s">
        <v>18</v>
      </c>
      <c r="M101" s="149"/>
      <c r="N101" s="9">
        <f t="shared" si="3"/>
        <v>0</v>
      </c>
    </row>
    <row r="102" spans="1:16">
      <c r="A102" s="124"/>
      <c r="B102" s="161"/>
      <c r="C102" s="130" t="s">
        <v>100</v>
      </c>
      <c r="D102" s="158"/>
      <c r="E102" s="157" t="s">
        <v>17</v>
      </c>
      <c r="F102" s="148"/>
      <c r="G102" s="148"/>
      <c r="H102" s="148">
        <v>1</v>
      </c>
      <c r="I102" s="148">
        <v>5</v>
      </c>
      <c r="J102" s="148">
        <v>1</v>
      </c>
      <c r="K102" s="158"/>
      <c r="L102" s="157" t="s">
        <v>18</v>
      </c>
      <c r="M102" s="149"/>
      <c r="N102" s="9">
        <f t="shared" si="3"/>
        <v>0</v>
      </c>
    </row>
    <row r="103" spans="1:16">
      <c r="A103" s="124"/>
      <c r="B103" s="161"/>
      <c r="C103" s="130" t="s">
        <v>101</v>
      </c>
      <c r="D103" s="124"/>
      <c r="E103" s="148" t="s">
        <v>17</v>
      </c>
      <c r="F103" s="148"/>
      <c r="G103" s="148">
        <v>5</v>
      </c>
      <c r="H103" s="148">
        <v>8</v>
      </c>
      <c r="I103" s="148">
        <v>6</v>
      </c>
      <c r="J103" s="148">
        <v>1</v>
      </c>
      <c r="K103" s="158"/>
      <c r="L103" s="157" t="s">
        <v>18</v>
      </c>
      <c r="M103" s="149"/>
      <c r="N103" s="9">
        <f t="shared" si="3"/>
        <v>0</v>
      </c>
    </row>
    <row r="104" spans="1:16">
      <c r="A104" s="124"/>
      <c r="B104" s="161"/>
      <c r="C104" s="130" t="s">
        <v>102</v>
      </c>
      <c r="D104" s="124"/>
      <c r="E104" s="148" t="s">
        <v>17</v>
      </c>
      <c r="F104" s="148"/>
      <c r="G104" s="148"/>
      <c r="H104" s="148"/>
      <c r="I104" s="148"/>
      <c r="J104" s="148">
        <v>1</v>
      </c>
      <c r="K104" s="158"/>
      <c r="L104" s="157" t="s">
        <v>18</v>
      </c>
      <c r="M104" s="149"/>
      <c r="N104" s="9">
        <f t="shared" si="3"/>
        <v>0</v>
      </c>
    </row>
    <row r="105" spans="1:16">
      <c r="A105" s="124"/>
      <c r="B105" s="161"/>
      <c r="C105" s="130" t="s">
        <v>103</v>
      </c>
      <c r="D105" s="124"/>
      <c r="E105" s="148" t="s">
        <v>17</v>
      </c>
      <c r="F105" s="148">
        <v>24</v>
      </c>
      <c r="G105" s="158"/>
      <c r="H105" s="157" t="s">
        <v>18</v>
      </c>
      <c r="I105" s="159">
        <v>60</v>
      </c>
      <c r="J105" s="148">
        <v>9</v>
      </c>
      <c r="K105" s="158"/>
      <c r="L105" s="157" t="s">
        <v>18</v>
      </c>
      <c r="M105" s="149"/>
      <c r="N105" s="9">
        <f t="shared" si="3"/>
        <v>0</v>
      </c>
    </row>
    <row r="106" spans="1:16">
      <c r="A106" s="124"/>
      <c r="B106" s="161"/>
      <c r="C106" s="130"/>
      <c r="D106" s="124"/>
      <c r="E106" s="148"/>
      <c r="F106" s="148"/>
      <c r="G106" s="158"/>
      <c r="H106" s="157"/>
      <c r="I106" s="159"/>
      <c r="J106" s="148"/>
      <c r="K106" s="158"/>
      <c r="L106" s="157"/>
      <c r="M106" s="149"/>
      <c r="N106" s="156"/>
    </row>
    <row r="107" spans="1:16" s="110" customFormat="1">
      <c r="A107" s="162" t="s">
        <v>104</v>
      </c>
      <c r="B107" s="163"/>
      <c r="C107" s="164" t="s">
        <v>105</v>
      </c>
      <c r="E107" s="15"/>
      <c r="F107" s="16"/>
      <c r="G107" s="16"/>
      <c r="H107" s="16"/>
      <c r="I107" s="16"/>
      <c r="J107" s="16"/>
      <c r="K107" s="14"/>
      <c r="L107" s="15"/>
      <c r="M107" s="8"/>
      <c r="N107" s="9"/>
    </row>
    <row r="108" spans="1:16" s="110" customFormat="1" ht="114" customHeight="1">
      <c r="A108" s="162"/>
      <c r="B108" s="161" t="s">
        <v>106</v>
      </c>
      <c r="C108" s="165" t="s">
        <v>514</v>
      </c>
      <c r="E108" s="15" t="s">
        <v>107</v>
      </c>
      <c r="F108" s="16">
        <v>85.5</v>
      </c>
      <c r="G108" s="16">
        <v>354.5</v>
      </c>
      <c r="H108" s="16">
        <v>216.8</v>
      </c>
      <c r="I108" s="16">
        <v>180.5</v>
      </c>
      <c r="J108" s="16">
        <v>150</v>
      </c>
      <c r="K108" s="14"/>
      <c r="L108" s="15" t="s">
        <v>18</v>
      </c>
      <c r="M108" s="8"/>
      <c r="N108" s="9">
        <f>J108*M108</f>
        <v>0</v>
      </c>
    </row>
    <row r="109" spans="1:16" s="110" customFormat="1" ht="30">
      <c r="A109" s="162"/>
      <c r="B109" s="161"/>
      <c r="C109" s="165" t="s">
        <v>108</v>
      </c>
      <c r="E109" s="15" t="s">
        <v>68</v>
      </c>
      <c r="F109" s="16">
        <v>85.5</v>
      </c>
      <c r="G109" s="16">
        <v>354.5</v>
      </c>
      <c r="H109" s="16">
        <v>216.8</v>
      </c>
      <c r="I109" s="16">
        <v>180.5</v>
      </c>
      <c r="J109" s="16">
        <v>43</v>
      </c>
      <c r="K109" s="14"/>
      <c r="L109" s="15" t="s">
        <v>18</v>
      </c>
      <c r="M109" s="8"/>
      <c r="N109" s="9">
        <f>J109*M109</f>
        <v>0</v>
      </c>
      <c r="P109" s="113"/>
    </row>
    <row r="110" spans="1:16" s="17" customFormat="1">
      <c r="A110" s="162"/>
      <c r="B110" s="12"/>
      <c r="C110" s="129"/>
      <c r="D110" s="14"/>
      <c r="E110" s="15"/>
      <c r="F110" s="16"/>
      <c r="G110" s="16"/>
      <c r="H110" s="16"/>
      <c r="I110" s="16"/>
      <c r="J110" s="16"/>
      <c r="K110" s="14"/>
      <c r="L110" s="15"/>
      <c r="M110" s="8"/>
      <c r="N110" s="9"/>
    </row>
    <row r="111" spans="1:16" s="17" customFormat="1" ht="45">
      <c r="A111" s="11"/>
      <c r="B111" s="161" t="s">
        <v>109</v>
      </c>
      <c r="C111" s="13" t="s">
        <v>110</v>
      </c>
      <c r="D111" s="110"/>
      <c r="E111" s="16" t="s">
        <v>107</v>
      </c>
      <c r="F111" s="16"/>
      <c r="G111" s="16">
        <v>6.8</v>
      </c>
      <c r="H111" s="16"/>
      <c r="I111" s="16">
        <v>13.6</v>
      </c>
      <c r="J111" s="16">
        <v>4</v>
      </c>
      <c r="K111" s="14"/>
      <c r="L111" s="15" t="s">
        <v>18</v>
      </c>
      <c r="M111" s="8"/>
      <c r="N111" s="9">
        <f>J111*M111</f>
        <v>0</v>
      </c>
    </row>
    <row r="112" spans="1:16" s="17" customFormat="1" ht="45">
      <c r="A112" s="11"/>
      <c r="B112" s="161"/>
      <c r="C112" s="165" t="s">
        <v>111</v>
      </c>
      <c r="D112" s="110"/>
      <c r="E112" s="15" t="s">
        <v>68</v>
      </c>
      <c r="F112" s="16">
        <v>85.5</v>
      </c>
      <c r="G112" s="16">
        <v>354.5</v>
      </c>
      <c r="H112" s="16">
        <v>216.8</v>
      </c>
      <c r="I112" s="16">
        <v>180.5</v>
      </c>
      <c r="J112" s="16">
        <v>1</v>
      </c>
      <c r="K112" s="14"/>
      <c r="L112" s="15" t="s">
        <v>18</v>
      </c>
      <c r="M112" s="8"/>
      <c r="N112" s="9">
        <f>J112*M112</f>
        <v>0</v>
      </c>
    </row>
    <row r="113" spans="1:14" s="17" customFormat="1">
      <c r="A113" s="11"/>
      <c r="B113" s="161"/>
      <c r="C113" s="13"/>
      <c r="D113" s="110"/>
      <c r="E113" s="16"/>
      <c r="F113" s="16"/>
      <c r="G113" s="16"/>
      <c r="H113" s="16"/>
      <c r="I113" s="16"/>
      <c r="J113" s="16"/>
      <c r="K113" s="14"/>
      <c r="L113" s="15"/>
      <c r="M113" s="8"/>
      <c r="N113" s="9"/>
    </row>
    <row r="114" spans="1:14" s="17" customFormat="1" ht="111" customHeight="1">
      <c r="A114" s="11"/>
      <c r="B114" s="161" t="s">
        <v>112</v>
      </c>
      <c r="C114" s="151" t="s">
        <v>113</v>
      </c>
      <c r="D114" s="124"/>
      <c r="E114" s="148" t="s">
        <v>68</v>
      </c>
      <c r="F114" s="148"/>
      <c r="G114" s="148">
        <v>20.8</v>
      </c>
      <c r="H114" s="148">
        <v>8.6</v>
      </c>
      <c r="I114" s="148">
        <v>28.6</v>
      </c>
      <c r="J114" s="148">
        <v>1</v>
      </c>
      <c r="K114" s="158"/>
      <c r="L114" s="157" t="s">
        <v>18</v>
      </c>
      <c r="M114" s="149"/>
      <c r="N114" s="9">
        <f>J114*M114</f>
        <v>0</v>
      </c>
    </row>
    <row r="115" spans="1:14" s="17" customFormat="1" ht="41.45" customHeight="1">
      <c r="A115" s="11"/>
      <c r="B115" s="161"/>
      <c r="C115" s="165" t="s">
        <v>108</v>
      </c>
      <c r="D115" s="124"/>
      <c r="E115" s="157" t="s">
        <v>68</v>
      </c>
      <c r="F115" s="148">
        <v>85.5</v>
      </c>
      <c r="G115" s="148">
        <v>354.5</v>
      </c>
      <c r="H115" s="148">
        <v>216.8</v>
      </c>
      <c r="I115" s="148">
        <v>180.5</v>
      </c>
      <c r="J115" s="148">
        <v>1</v>
      </c>
      <c r="K115" s="158"/>
      <c r="L115" s="157" t="s">
        <v>18</v>
      </c>
      <c r="M115" s="149"/>
      <c r="N115" s="9">
        <f>J115*M115</f>
        <v>0</v>
      </c>
    </row>
    <row r="116" spans="1:14" s="17" customFormat="1">
      <c r="A116" s="11"/>
      <c r="B116" s="161"/>
      <c r="C116" s="165"/>
      <c r="D116" s="110"/>
      <c r="E116" s="15"/>
      <c r="F116" s="16"/>
      <c r="G116" s="16"/>
      <c r="H116" s="16"/>
      <c r="I116" s="16"/>
      <c r="J116" s="16"/>
      <c r="K116" s="14"/>
      <c r="L116" s="15"/>
      <c r="M116" s="8"/>
      <c r="N116" s="9"/>
    </row>
    <row r="117" spans="1:14" s="17" customFormat="1" ht="96.95" customHeight="1">
      <c r="A117" s="11"/>
      <c r="B117" s="161" t="s">
        <v>114</v>
      </c>
      <c r="C117" s="151" t="s">
        <v>495</v>
      </c>
      <c r="D117" s="124"/>
      <c r="E117" s="148" t="s">
        <v>107</v>
      </c>
      <c r="F117" s="148"/>
      <c r="G117" s="148">
        <v>20.8</v>
      </c>
      <c r="H117" s="148">
        <v>8.6</v>
      </c>
      <c r="I117" s="148">
        <v>28.6</v>
      </c>
      <c r="J117" s="148">
        <v>1</v>
      </c>
      <c r="K117" s="158"/>
      <c r="L117" s="157" t="s">
        <v>18</v>
      </c>
      <c r="M117" s="149"/>
      <c r="N117" s="9">
        <f>J117*M117</f>
        <v>0</v>
      </c>
    </row>
    <row r="118" spans="1:14" s="17" customFormat="1" ht="30">
      <c r="A118" s="11"/>
      <c r="B118" s="161"/>
      <c r="C118" s="165" t="s">
        <v>115</v>
      </c>
      <c r="D118" s="124"/>
      <c r="E118" s="157" t="s">
        <v>68</v>
      </c>
      <c r="F118" s="148">
        <v>85.5</v>
      </c>
      <c r="G118" s="148">
        <v>354.5</v>
      </c>
      <c r="H118" s="148">
        <v>216.8</v>
      </c>
      <c r="I118" s="148">
        <v>180.5</v>
      </c>
      <c r="J118" s="148">
        <v>1</v>
      </c>
      <c r="K118" s="158"/>
      <c r="L118" s="157" t="s">
        <v>18</v>
      </c>
      <c r="M118" s="149"/>
      <c r="N118" s="9">
        <f>J118*M118</f>
        <v>0</v>
      </c>
    </row>
    <row r="119" spans="1:14" s="17" customFormat="1">
      <c r="A119" s="11"/>
      <c r="B119" s="161"/>
      <c r="C119" s="165"/>
      <c r="D119" s="124"/>
      <c r="E119" s="157"/>
      <c r="F119" s="148"/>
      <c r="G119" s="148"/>
      <c r="H119" s="148"/>
      <c r="I119" s="148"/>
      <c r="J119" s="148"/>
      <c r="K119" s="158"/>
      <c r="L119" s="157"/>
      <c r="M119" s="149"/>
      <c r="N119" s="156"/>
    </row>
    <row r="120" spans="1:14" s="17" customFormat="1" ht="111.75" customHeight="1">
      <c r="A120" s="11"/>
      <c r="B120" s="161" t="s">
        <v>116</v>
      </c>
      <c r="C120" s="151" t="s">
        <v>117</v>
      </c>
      <c r="D120" s="124"/>
      <c r="E120" s="148" t="s">
        <v>68</v>
      </c>
      <c r="F120" s="148"/>
      <c r="G120" s="148">
        <v>20.8</v>
      </c>
      <c r="H120" s="148">
        <v>8.6</v>
      </c>
      <c r="I120" s="148">
        <v>28.6</v>
      </c>
      <c r="J120" s="148">
        <v>1</v>
      </c>
      <c r="K120" s="158"/>
      <c r="L120" s="157" t="s">
        <v>18</v>
      </c>
      <c r="M120" s="149"/>
      <c r="N120" s="9">
        <f>J120*M120</f>
        <v>0</v>
      </c>
    </row>
    <row r="121" spans="1:14" s="17" customFormat="1" ht="38.25" customHeight="1">
      <c r="A121" s="11"/>
      <c r="B121" s="161"/>
      <c r="C121" s="165" t="s">
        <v>108</v>
      </c>
      <c r="D121" s="124"/>
      <c r="E121" s="157" t="s">
        <v>68</v>
      </c>
      <c r="F121" s="148">
        <v>85.5</v>
      </c>
      <c r="G121" s="148">
        <v>354.5</v>
      </c>
      <c r="H121" s="148">
        <v>216.8</v>
      </c>
      <c r="I121" s="148">
        <v>180.5</v>
      </c>
      <c r="J121" s="148">
        <v>1</v>
      </c>
      <c r="K121" s="158"/>
      <c r="L121" s="157" t="s">
        <v>18</v>
      </c>
      <c r="M121" s="149"/>
      <c r="N121" s="9">
        <f>J121*M121</f>
        <v>0</v>
      </c>
    </row>
    <row r="122" spans="1:14" s="17" customFormat="1" ht="10.9" customHeight="1">
      <c r="A122" s="11"/>
      <c r="B122" s="161"/>
      <c r="C122" s="165"/>
      <c r="D122" s="110"/>
      <c r="E122" s="16"/>
      <c r="F122" s="16"/>
      <c r="G122" s="16"/>
      <c r="H122" s="16"/>
      <c r="I122" s="16"/>
      <c r="J122" s="16"/>
      <c r="K122" s="14"/>
      <c r="L122" s="15"/>
      <c r="M122" s="8"/>
      <c r="N122" s="9"/>
    </row>
    <row r="123" spans="1:14" s="17" customFormat="1" ht="108.75" customHeight="1">
      <c r="A123" s="11"/>
      <c r="B123" s="161" t="s">
        <v>496</v>
      </c>
      <c r="C123" s="165" t="s">
        <v>515</v>
      </c>
      <c r="D123" s="110"/>
      <c r="E123" s="15" t="s">
        <v>107</v>
      </c>
      <c r="F123" s="16">
        <v>85.5</v>
      </c>
      <c r="G123" s="16">
        <v>354.5</v>
      </c>
      <c r="H123" s="16">
        <v>216.8</v>
      </c>
      <c r="I123" s="16">
        <v>180.5</v>
      </c>
      <c r="J123" s="16">
        <v>1</v>
      </c>
      <c r="K123" s="14"/>
      <c r="L123" s="15" t="s">
        <v>18</v>
      </c>
      <c r="M123" s="8"/>
      <c r="N123" s="9">
        <f>J123*M123</f>
        <v>0</v>
      </c>
    </row>
    <row r="124" spans="1:14" s="17" customFormat="1" ht="28.5" customHeight="1">
      <c r="A124" s="11"/>
      <c r="B124" s="161"/>
      <c r="C124" s="165" t="s">
        <v>108</v>
      </c>
      <c r="D124" s="110"/>
      <c r="E124" s="15" t="s">
        <v>68</v>
      </c>
      <c r="F124" s="16">
        <v>85.5</v>
      </c>
      <c r="G124" s="16">
        <v>354.5</v>
      </c>
      <c r="H124" s="16">
        <v>216.8</v>
      </c>
      <c r="I124" s="16">
        <v>180.5</v>
      </c>
      <c r="J124" s="16">
        <v>1</v>
      </c>
      <c r="K124" s="14"/>
      <c r="L124" s="15" t="s">
        <v>18</v>
      </c>
      <c r="M124" s="8"/>
      <c r="N124" s="9">
        <f>J124*M124</f>
        <v>0</v>
      </c>
    </row>
    <row r="125" spans="1:14" s="17" customFormat="1" ht="28.5" customHeight="1">
      <c r="A125" s="11"/>
      <c r="B125" s="161"/>
      <c r="C125" s="165"/>
      <c r="D125" s="110"/>
      <c r="E125" s="15"/>
      <c r="F125" s="16"/>
      <c r="G125" s="16"/>
      <c r="H125" s="16"/>
      <c r="I125" s="16"/>
      <c r="J125" s="16"/>
      <c r="K125" s="14"/>
      <c r="L125" s="15"/>
      <c r="M125" s="8"/>
      <c r="N125" s="9"/>
    </row>
    <row r="126" spans="1:14" s="124" customFormat="1" ht="72.599999999999994" customHeight="1">
      <c r="A126" s="121" t="s">
        <v>118</v>
      </c>
      <c r="B126" s="122"/>
      <c r="C126" s="151" t="s">
        <v>516</v>
      </c>
      <c r="E126" s="125"/>
      <c r="F126" s="132"/>
      <c r="G126" s="132"/>
      <c r="H126" s="132"/>
      <c r="I126" s="166"/>
      <c r="J126" s="16"/>
      <c r="L126" s="125"/>
      <c r="M126" s="155"/>
      <c r="N126" s="9"/>
    </row>
    <row r="127" spans="1:14" s="17" customFormat="1">
      <c r="A127" s="11"/>
      <c r="B127" s="12"/>
      <c r="C127" s="129" t="s">
        <v>119</v>
      </c>
      <c r="D127" s="14"/>
      <c r="E127" s="15" t="s">
        <v>120</v>
      </c>
      <c r="F127" s="16"/>
      <c r="G127" s="16"/>
      <c r="H127" s="16"/>
      <c r="I127" s="16">
        <v>5.5</v>
      </c>
      <c r="J127" s="16">
        <v>1</v>
      </c>
      <c r="K127" s="14"/>
      <c r="L127" s="15" t="s">
        <v>18</v>
      </c>
      <c r="M127" s="8"/>
      <c r="N127" s="9">
        <f>J127*M127</f>
        <v>0</v>
      </c>
    </row>
    <row r="128" spans="1:14" s="17" customFormat="1">
      <c r="A128" s="11"/>
      <c r="B128" s="12"/>
      <c r="C128" s="129" t="s">
        <v>121</v>
      </c>
      <c r="D128" s="110"/>
      <c r="E128" s="15" t="s">
        <v>120</v>
      </c>
      <c r="F128" s="16"/>
      <c r="G128" s="16"/>
      <c r="H128" s="16"/>
      <c r="I128" s="16"/>
      <c r="J128" s="16">
        <v>1</v>
      </c>
      <c r="K128" s="14"/>
      <c r="L128" s="15" t="s">
        <v>18</v>
      </c>
      <c r="M128" s="8"/>
      <c r="N128" s="9">
        <f>J128*M128</f>
        <v>0</v>
      </c>
    </row>
    <row r="129" spans="1:14" s="17" customFormat="1">
      <c r="A129" s="11"/>
      <c r="B129" s="12"/>
      <c r="C129" s="130" t="s">
        <v>122</v>
      </c>
      <c r="D129" s="110"/>
      <c r="E129" s="15" t="s">
        <v>68</v>
      </c>
      <c r="F129" s="16">
        <v>24</v>
      </c>
      <c r="G129" s="14"/>
      <c r="H129" s="15" t="s">
        <v>18</v>
      </c>
      <c r="I129" s="131">
        <v>60</v>
      </c>
      <c r="J129" s="16">
        <v>2</v>
      </c>
      <c r="K129" s="14"/>
      <c r="L129" s="15" t="s">
        <v>18</v>
      </c>
      <c r="M129" s="8"/>
      <c r="N129" s="9">
        <f>J129*M129</f>
        <v>0</v>
      </c>
    </row>
    <row r="130" spans="1:14" s="17" customFormat="1">
      <c r="A130" s="11"/>
      <c r="B130" s="12"/>
      <c r="C130" s="129"/>
      <c r="D130" s="110"/>
      <c r="E130" s="15"/>
      <c r="F130" s="16"/>
      <c r="G130" s="16"/>
      <c r="H130" s="16"/>
      <c r="I130" s="16"/>
      <c r="J130" s="16"/>
      <c r="K130" s="14"/>
      <c r="L130" s="15"/>
      <c r="M130" s="8"/>
      <c r="N130" s="9"/>
    </row>
    <row r="131" spans="1:14" s="167" customFormat="1">
      <c r="A131" s="137" t="s">
        <v>123</v>
      </c>
      <c r="B131" s="12"/>
      <c r="C131" s="138" t="s">
        <v>124</v>
      </c>
      <c r="D131" s="139"/>
      <c r="E131" s="15" t="s">
        <v>68</v>
      </c>
      <c r="F131" s="16"/>
      <c r="G131" s="16"/>
      <c r="H131" s="16"/>
      <c r="I131" s="16"/>
      <c r="J131" s="16">
        <v>1</v>
      </c>
      <c r="K131" s="14"/>
      <c r="L131" s="15" t="s">
        <v>18</v>
      </c>
      <c r="M131" s="8"/>
      <c r="N131" s="9">
        <f>J131*M131</f>
        <v>0</v>
      </c>
    </row>
    <row r="132" spans="1:14" s="167" customFormat="1">
      <c r="A132" s="139"/>
      <c r="B132" s="12"/>
      <c r="C132" s="138" t="s">
        <v>125</v>
      </c>
      <c r="D132" s="14"/>
      <c r="E132" s="16" t="s">
        <v>17</v>
      </c>
      <c r="F132" s="16"/>
      <c r="G132" s="16"/>
      <c r="H132" s="16"/>
      <c r="I132" s="16"/>
      <c r="J132" s="16">
        <v>1</v>
      </c>
      <c r="K132" s="14"/>
      <c r="L132" s="15" t="s">
        <v>18</v>
      </c>
      <c r="M132" s="8"/>
      <c r="N132" s="9">
        <f>J132*M132</f>
        <v>0</v>
      </c>
    </row>
    <row r="133" spans="1:14" s="167" customFormat="1">
      <c r="A133" s="139"/>
      <c r="B133" s="12"/>
      <c r="C133" s="130" t="s">
        <v>126</v>
      </c>
      <c r="D133" s="110"/>
      <c r="E133" s="16" t="s">
        <v>17</v>
      </c>
      <c r="F133" s="16">
        <v>24</v>
      </c>
      <c r="G133" s="14"/>
      <c r="H133" s="15" t="s">
        <v>18</v>
      </c>
      <c r="I133" s="131">
        <v>60</v>
      </c>
      <c r="J133" s="16">
        <v>1</v>
      </c>
      <c r="K133" s="14"/>
      <c r="L133" s="15" t="s">
        <v>18</v>
      </c>
      <c r="M133" s="8"/>
      <c r="N133" s="9">
        <f>J133*M133</f>
        <v>0</v>
      </c>
    </row>
    <row r="134" spans="1:14" s="167" customFormat="1">
      <c r="A134" s="137"/>
      <c r="B134" s="12"/>
      <c r="C134" s="138"/>
      <c r="D134" s="139"/>
      <c r="E134" s="15"/>
      <c r="F134" s="16"/>
      <c r="G134" s="16"/>
      <c r="H134" s="16"/>
      <c r="I134" s="16"/>
      <c r="J134" s="16"/>
      <c r="K134" s="14"/>
      <c r="L134" s="15"/>
      <c r="M134" s="8"/>
      <c r="N134" s="9"/>
    </row>
    <row r="135" spans="1:14" s="17" customFormat="1" ht="31.15" customHeight="1">
      <c r="A135" s="11" t="s">
        <v>127</v>
      </c>
      <c r="B135" s="12" t="s">
        <v>128</v>
      </c>
      <c r="C135" s="129" t="s">
        <v>129</v>
      </c>
      <c r="D135" s="14"/>
      <c r="E135" s="15" t="s">
        <v>68</v>
      </c>
      <c r="F135" s="16"/>
      <c r="G135" s="16"/>
      <c r="H135" s="16"/>
      <c r="I135" s="16"/>
      <c r="J135" s="16">
        <v>1</v>
      </c>
      <c r="K135" s="14"/>
      <c r="L135" s="15" t="s">
        <v>18</v>
      </c>
      <c r="M135" s="8"/>
      <c r="N135" s="9">
        <f>J135*M135</f>
        <v>0</v>
      </c>
    </row>
    <row r="136" spans="1:14" s="17" customFormat="1" ht="18" customHeight="1">
      <c r="A136" s="11"/>
      <c r="B136" s="12" t="s">
        <v>130</v>
      </c>
      <c r="C136" s="130" t="s">
        <v>131</v>
      </c>
      <c r="D136" s="110"/>
      <c r="E136" s="16" t="s">
        <v>17</v>
      </c>
      <c r="F136" s="16">
        <v>24</v>
      </c>
      <c r="G136" s="14"/>
      <c r="H136" s="15" t="s">
        <v>18</v>
      </c>
      <c r="I136" s="131">
        <v>60</v>
      </c>
      <c r="J136" s="16">
        <v>1</v>
      </c>
      <c r="K136" s="14"/>
      <c r="L136" s="15" t="s">
        <v>18</v>
      </c>
      <c r="M136" s="8"/>
      <c r="N136" s="9">
        <f>J136*M136</f>
        <v>0</v>
      </c>
    </row>
    <row r="137" spans="1:14" s="17" customFormat="1" ht="9.6" customHeight="1">
      <c r="A137" s="11"/>
      <c r="B137" s="12"/>
      <c r="C137" s="129"/>
      <c r="D137" s="14"/>
      <c r="E137" s="15"/>
      <c r="F137" s="16"/>
      <c r="G137" s="16"/>
      <c r="H137" s="16"/>
      <c r="I137" s="16"/>
      <c r="J137" s="16"/>
      <c r="K137" s="14"/>
      <c r="L137" s="15"/>
      <c r="M137" s="8"/>
      <c r="N137" s="9"/>
    </row>
    <row r="138" spans="1:14" s="17" customFormat="1">
      <c r="A138" s="11" t="s">
        <v>132</v>
      </c>
      <c r="B138" s="12" t="s">
        <v>128</v>
      </c>
      <c r="C138" s="165" t="s">
        <v>133</v>
      </c>
      <c r="D138" s="14"/>
      <c r="E138" s="15" t="s">
        <v>68</v>
      </c>
      <c r="F138" s="16"/>
      <c r="G138" s="16"/>
      <c r="H138" s="16">
        <v>17</v>
      </c>
      <c r="I138" s="16"/>
      <c r="J138" s="16">
        <v>1</v>
      </c>
      <c r="K138" s="14"/>
      <c r="L138" s="15" t="s">
        <v>18</v>
      </c>
      <c r="M138" s="8"/>
      <c r="N138" s="9">
        <f>J138*M138</f>
        <v>0</v>
      </c>
    </row>
    <row r="139" spans="1:14" s="17" customFormat="1">
      <c r="A139" s="11"/>
      <c r="B139" s="12" t="s">
        <v>130</v>
      </c>
      <c r="C139" s="130" t="s">
        <v>134</v>
      </c>
      <c r="D139" s="110"/>
      <c r="E139" s="16" t="s">
        <v>17</v>
      </c>
      <c r="F139" s="16">
        <v>24</v>
      </c>
      <c r="G139" s="14"/>
      <c r="H139" s="15" t="s">
        <v>18</v>
      </c>
      <c r="I139" s="131">
        <v>60</v>
      </c>
      <c r="J139" s="16">
        <v>1</v>
      </c>
      <c r="K139" s="14"/>
      <c r="L139" s="15" t="s">
        <v>18</v>
      </c>
      <c r="M139" s="8"/>
      <c r="N139" s="9">
        <f>J139*M139</f>
        <v>0</v>
      </c>
    </row>
    <row r="140" spans="1:14" s="17" customFormat="1" ht="11.45" customHeight="1">
      <c r="A140" s="11"/>
      <c r="B140" s="12"/>
      <c r="C140" s="165"/>
      <c r="D140" s="14"/>
      <c r="E140" s="15"/>
      <c r="F140" s="16"/>
      <c r="G140" s="16"/>
      <c r="H140" s="16"/>
      <c r="I140" s="16"/>
      <c r="J140" s="16"/>
      <c r="K140" s="14"/>
      <c r="L140" s="15"/>
      <c r="M140" s="8"/>
      <c r="N140" s="9"/>
    </row>
    <row r="141" spans="1:14" s="139" customFormat="1">
      <c r="A141" s="11" t="s">
        <v>135</v>
      </c>
      <c r="B141" s="12" t="s">
        <v>128</v>
      </c>
      <c r="C141" s="129" t="s">
        <v>136</v>
      </c>
      <c r="E141" s="15" t="s">
        <v>68</v>
      </c>
      <c r="F141" s="16"/>
      <c r="G141" s="16"/>
      <c r="H141" s="16"/>
      <c r="I141" s="16"/>
      <c r="J141" s="16">
        <v>1</v>
      </c>
      <c r="K141" s="14"/>
      <c r="L141" s="15" t="s">
        <v>18</v>
      </c>
      <c r="M141" s="8"/>
      <c r="N141" s="9">
        <f>J141*M141</f>
        <v>0</v>
      </c>
    </row>
    <row r="142" spans="1:14" s="139" customFormat="1">
      <c r="A142" s="11"/>
      <c r="B142" s="12" t="s">
        <v>130</v>
      </c>
      <c r="C142" s="130" t="s">
        <v>137</v>
      </c>
      <c r="D142" s="110"/>
      <c r="E142" s="16" t="s">
        <v>17</v>
      </c>
      <c r="F142" s="16">
        <v>24</v>
      </c>
      <c r="G142" s="14"/>
      <c r="H142" s="15" t="s">
        <v>18</v>
      </c>
      <c r="I142" s="131">
        <v>60</v>
      </c>
      <c r="J142" s="16">
        <v>1</v>
      </c>
      <c r="K142" s="14"/>
      <c r="L142" s="15" t="s">
        <v>18</v>
      </c>
      <c r="M142" s="8"/>
      <c r="N142" s="9">
        <f>J142*M142</f>
        <v>0</v>
      </c>
    </row>
    <row r="143" spans="1:14" s="139" customFormat="1">
      <c r="A143" s="11"/>
      <c r="B143" s="12"/>
      <c r="C143" s="129"/>
      <c r="E143" s="15"/>
      <c r="F143" s="16"/>
      <c r="G143" s="16"/>
      <c r="H143" s="16"/>
      <c r="I143" s="16"/>
      <c r="J143" s="16"/>
      <c r="K143" s="14"/>
      <c r="L143" s="15"/>
      <c r="M143" s="8"/>
      <c r="N143" s="9"/>
    </row>
    <row r="144" spans="1:14" s="17" customFormat="1" ht="30">
      <c r="A144" s="11" t="s">
        <v>138</v>
      </c>
      <c r="B144" s="12" t="s">
        <v>128</v>
      </c>
      <c r="C144" s="129" t="s">
        <v>139</v>
      </c>
      <c r="D144" s="14"/>
      <c r="E144" s="15"/>
      <c r="F144" s="16"/>
      <c r="G144" s="16"/>
      <c r="H144" s="16"/>
      <c r="I144" s="16"/>
      <c r="J144" s="16"/>
      <c r="K144" s="14"/>
      <c r="L144" s="15"/>
      <c r="M144" s="8"/>
      <c r="N144" s="9"/>
    </row>
    <row r="145" spans="1:14" s="17" customFormat="1" ht="30">
      <c r="A145" s="11"/>
      <c r="B145" s="12"/>
      <c r="C145" s="129" t="s">
        <v>140</v>
      </c>
      <c r="D145" s="14"/>
      <c r="E145" s="15" t="s">
        <v>68</v>
      </c>
      <c r="F145" s="16"/>
      <c r="G145" s="16"/>
      <c r="H145" s="16"/>
      <c r="I145" s="16"/>
      <c r="J145" s="16">
        <v>1</v>
      </c>
      <c r="K145" s="14"/>
      <c r="L145" s="15" t="s">
        <v>18</v>
      </c>
      <c r="M145" s="8"/>
      <c r="N145" s="9">
        <f>J145*M145</f>
        <v>0</v>
      </c>
    </row>
    <row r="146" spans="1:14" s="17" customFormat="1" ht="45">
      <c r="A146" s="11"/>
      <c r="B146" s="12" t="s">
        <v>130</v>
      </c>
      <c r="C146" s="130" t="s">
        <v>141</v>
      </c>
      <c r="D146" s="110"/>
      <c r="E146" s="16" t="s">
        <v>17</v>
      </c>
      <c r="F146" s="16">
        <v>24</v>
      </c>
      <c r="G146" s="14"/>
      <c r="H146" s="15" t="s">
        <v>18</v>
      </c>
      <c r="I146" s="131">
        <v>60</v>
      </c>
      <c r="J146" s="16">
        <v>1</v>
      </c>
      <c r="K146" s="14"/>
      <c r="L146" s="15" t="s">
        <v>18</v>
      </c>
      <c r="M146" s="8"/>
      <c r="N146" s="9">
        <f>J146*M146</f>
        <v>0</v>
      </c>
    </row>
    <row r="147" spans="1:14" s="17" customFormat="1">
      <c r="A147" s="11"/>
      <c r="B147" s="12"/>
      <c r="C147" s="129"/>
      <c r="D147" s="14"/>
      <c r="E147" s="15"/>
      <c r="F147" s="16"/>
      <c r="G147" s="16"/>
      <c r="H147" s="16"/>
      <c r="I147" s="16"/>
      <c r="J147" s="16"/>
      <c r="K147" s="14"/>
      <c r="L147" s="15"/>
      <c r="M147" s="8"/>
      <c r="N147" s="9"/>
    </row>
    <row r="148" spans="1:14" s="17" customFormat="1" ht="126" customHeight="1">
      <c r="A148" s="11" t="s">
        <v>142</v>
      </c>
      <c r="B148" s="12" t="s">
        <v>128</v>
      </c>
      <c r="C148" s="168" t="s">
        <v>143</v>
      </c>
      <c r="D148" s="14"/>
      <c r="E148" s="15" t="s">
        <v>120</v>
      </c>
      <c r="F148" s="16"/>
      <c r="G148" s="16"/>
      <c r="H148" s="16"/>
      <c r="I148" s="16"/>
      <c r="J148" s="16">
        <v>1</v>
      </c>
      <c r="K148" s="14"/>
      <c r="L148" s="15" t="s">
        <v>18</v>
      </c>
      <c r="M148" s="8"/>
      <c r="N148" s="9">
        <f>J148*M148</f>
        <v>0</v>
      </c>
    </row>
    <row r="149" spans="1:14" s="17" customFormat="1" ht="21" customHeight="1">
      <c r="A149" s="11"/>
      <c r="B149" s="14" t="s">
        <v>130</v>
      </c>
      <c r="C149" s="130" t="s">
        <v>144</v>
      </c>
      <c r="D149" s="110"/>
      <c r="E149" s="16" t="s">
        <v>17</v>
      </c>
      <c r="F149" s="16">
        <v>24</v>
      </c>
      <c r="G149" s="14"/>
      <c r="H149" s="15" t="s">
        <v>18</v>
      </c>
      <c r="I149" s="131">
        <v>60</v>
      </c>
      <c r="J149" s="16">
        <v>1</v>
      </c>
      <c r="K149" s="14"/>
      <c r="L149" s="15" t="s">
        <v>18</v>
      </c>
      <c r="M149" s="8"/>
      <c r="N149" s="9">
        <f>J149*M149</f>
        <v>0</v>
      </c>
    </row>
    <row r="150" spans="1:14" s="17" customFormat="1">
      <c r="A150" s="11"/>
      <c r="B150" s="12"/>
      <c r="C150" s="123"/>
      <c r="D150" s="14"/>
      <c r="E150" s="15"/>
      <c r="F150" s="16"/>
      <c r="G150" s="16"/>
      <c r="H150" s="16"/>
      <c r="I150" s="16"/>
      <c r="J150" s="16"/>
      <c r="K150" s="14"/>
      <c r="L150" s="15"/>
      <c r="M150" s="8"/>
      <c r="N150" s="9"/>
    </row>
    <row r="151" spans="1:14" s="17" customFormat="1" ht="36.75" customHeight="1">
      <c r="A151" s="11" t="s">
        <v>145</v>
      </c>
      <c r="B151" s="12"/>
      <c r="C151" s="13" t="s">
        <v>497</v>
      </c>
      <c r="D151" s="14"/>
      <c r="E151" s="15"/>
      <c r="F151" s="16"/>
      <c r="G151" s="16"/>
      <c r="H151" s="16"/>
      <c r="I151" s="16"/>
      <c r="J151" s="16"/>
      <c r="K151" s="14"/>
      <c r="L151" s="15"/>
      <c r="M151" s="8"/>
      <c r="N151" s="9"/>
    </row>
    <row r="152" spans="1:14" s="17" customFormat="1">
      <c r="A152" s="11"/>
      <c r="B152" s="12" t="s">
        <v>146</v>
      </c>
      <c r="C152" s="13" t="s">
        <v>147</v>
      </c>
      <c r="D152" s="14"/>
      <c r="E152" s="15" t="s">
        <v>68</v>
      </c>
      <c r="F152" s="16"/>
      <c r="G152" s="16">
        <v>2</v>
      </c>
      <c r="H152" s="16"/>
      <c r="I152" s="16">
        <v>4</v>
      </c>
      <c r="J152" s="16">
        <v>5</v>
      </c>
      <c r="K152" s="14"/>
      <c r="L152" s="15" t="s">
        <v>18</v>
      </c>
      <c r="M152" s="8"/>
      <c r="N152" s="9">
        <f>J152*M152</f>
        <v>0</v>
      </c>
    </row>
    <row r="153" spans="1:14" s="17" customFormat="1" ht="15.6" customHeight="1">
      <c r="A153" s="11"/>
      <c r="B153" s="12" t="s">
        <v>148</v>
      </c>
      <c r="C153" s="13" t="s">
        <v>149</v>
      </c>
      <c r="D153" s="14"/>
      <c r="E153" s="15" t="s">
        <v>68</v>
      </c>
      <c r="F153" s="16"/>
      <c r="G153" s="16"/>
      <c r="H153" s="16"/>
      <c r="I153" s="16"/>
      <c r="J153" s="16">
        <v>5</v>
      </c>
      <c r="K153" s="14"/>
      <c r="L153" s="15" t="s">
        <v>18</v>
      </c>
      <c r="M153" s="8"/>
      <c r="N153" s="9">
        <f>J153*M153</f>
        <v>0</v>
      </c>
    </row>
    <row r="154" spans="1:14" s="17" customFormat="1" ht="43.7" customHeight="1">
      <c r="A154" s="11"/>
      <c r="B154" s="12" t="s">
        <v>150</v>
      </c>
      <c r="C154" s="13" t="s">
        <v>141</v>
      </c>
      <c r="D154" s="14"/>
      <c r="E154" s="15" t="s">
        <v>68</v>
      </c>
      <c r="F154" s="16"/>
      <c r="G154" s="16"/>
      <c r="H154" s="16"/>
      <c r="I154" s="16"/>
      <c r="J154" s="16">
        <v>1</v>
      </c>
      <c r="K154" s="14"/>
      <c r="L154" s="15" t="s">
        <v>18</v>
      </c>
      <c r="M154" s="8"/>
      <c r="N154" s="9">
        <f>J154*M154</f>
        <v>0</v>
      </c>
    </row>
    <row r="155" spans="1:14" s="17" customFormat="1" ht="12.6" customHeight="1">
      <c r="A155" s="11"/>
      <c r="B155" s="12"/>
      <c r="C155" s="13"/>
      <c r="D155" s="14"/>
      <c r="E155" s="15"/>
      <c r="F155" s="16"/>
      <c r="G155" s="16"/>
      <c r="H155" s="16"/>
      <c r="I155" s="16"/>
      <c r="J155" s="16"/>
      <c r="K155" s="14"/>
      <c r="L155" s="15"/>
      <c r="M155" s="8"/>
      <c r="N155" s="9"/>
    </row>
    <row r="156" spans="1:14" s="17" customFormat="1" ht="29.45" customHeight="1">
      <c r="A156" s="11" t="s">
        <v>151</v>
      </c>
      <c r="B156" s="12" t="s">
        <v>128</v>
      </c>
      <c r="C156" s="168" t="s">
        <v>152</v>
      </c>
      <c r="D156" s="147"/>
      <c r="E156" s="169" t="s">
        <v>68</v>
      </c>
      <c r="F156" s="170"/>
      <c r="G156" s="170">
        <v>7</v>
      </c>
      <c r="H156" s="170">
        <v>10</v>
      </c>
      <c r="I156" s="170">
        <v>10</v>
      </c>
      <c r="J156" s="170">
        <v>1</v>
      </c>
      <c r="K156" s="147"/>
      <c r="L156" s="169" t="s">
        <v>18</v>
      </c>
      <c r="M156" s="171"/>
      <c r="N156" s="172">
        <f>J156*M156</f>
        <v>0</v>
      </c>
    </row>
    <row r="157" spans="1:14" s="17" customFormat="1" ht="15.6" customHeight="1">
      <c r="A157" s="11"/>
      <c r="B157" s="12" t="s">
        <v>130</v>
      </c>
      <c r="C157" s="130" t="s">
        <v>153</v>
      </c>
      <c r="D157" s="110"/>
      <c r="E157" s="16" t="s">
        <v>17</v>
      </c>
      <c r="F157" s="16">
        <v>24</v>
      </c>
      <c r="G157" s="14"/>
      <c r="H157" s="15" t="s">
        <v>18</v>
      </c>
      <c r="I157" s="131">
        <v>60</v>
      </c>
      <c r="J157" s="16">
        <v>1</v>
      </c>
      <c r="K157" s="14"/>
      <c r="L157" s="15" t="s">
        <v>18</v>
      </c>
      <c r="M157" s="8"/>
      <c r="N157" s="9">
        <f>J157*M157</f>
        <v>0</v>
      </c>
    </row>
    <row r="158" spans="1:14" s="17" customFormat="1">
      <c r="A158" s="11"/>
      <c r="B158" s="12"/>
      <c r="C158" s="129"/>
      <c r="D158" s="14"/>
      <c r="E158" s="15"/>
      <c r="F158" s="16"/>
      <c r="G158" s="16"/>
      <c r="H158" s="16"/>
      <c r="I158" s="16"/>
      <c r="J158" s="16"/>
      <c r="K158" s="14"/>
      <c r="L158" s="15"/>
      <c r="M158" s="8"/>
      <c r="N158" s="9"/>
    </row>
    <row r="159" spans="1:14" s="17" customFormat="1" ht="37.5" customHeight="1">
      <c r="A159" s="11" t="s">
        <v>154</v>
      </c>
      <c r="B159" s="12" t="s">
        <v>128</v>
      </c>
      <c r="C159" s="168" t="s">
        <v>155</v>
      </c>
      <c r="D159" s="14"/>
      <c r="E159" s="15" t="s">
        <v>68</v>
      </c>
      <c r="F159" s="16"/>
      <c r="G159" s="16"/>
      <c r="H159" s="16"/>
      <c r="I159" s="16"/>
      <c r="J159" s="16">
        <v>1</v>
      </c>
      <c r="K159" s="14"/>
      <c r="L159" s="15" t="s">
        <v>18</v>
      </c>
      <c r="M159" s="8"/>
      <c r="N159" s="9">
        <f>J159*M159</f>
        <v>0</v>
      </c>
    </row>
    <row r="160" spans="1:14" s="17" customFormat="1">
      <c r="A160" s="11"/>
      <c r="B160" s="12" t="s">
        <v>130</v>
      </c>
      <c r="C160" s="130" t="s">
        <v>156</v>
      </c>
      <c r="D160" s="110"/>
      <c r="E160" s="16" t="s">
        <v>17</v>
      </c>
      <c r="F160" s="16">
        <v>24</v>
      </c>
      <c r="G160" s="14"/>
      <c r="H160" s="15" t="s">
        <v>18</v>
      </c>
      <c r="I160" s="131">
        <v>60</v>
      </c>
      <c r="J160" s="16">
        <v>1</v>
      </c>
      <c r="K160" s="14"/>
      <c r="L160" s="15" t="s">
        <v>18</v>
      </c>
      <c r="M160" s="8"/>
      <c r="N160" s="9">
        <f>J160*M160</f>
        <v>0</v>
      </c>
    </row>
    <row r="161" spans="1:14" s="17" customFormat="1">
      <c r="A161" s="11"/>
      <c r="B161" s="12"/>
      <c r="C161" s="129"/>
      <c r="D161" s="14"/>
      <c r="E161" s="15"/>
      <c r="F161" s="16"/>
      <c r="G161" s="16"/>
      <c r="H161" s="16"/>
      <c r="I161" s="16"/>
      <c r="J161" s="16"/>
      <c r="K161" s="14"/>
      <c r="L161" s="15"/>
      <c r="M161" s="8"/>
      <c r="N161" s="9"/>
    </row>
    <row r="162" spans="1:14" s="17" customFormat="1">
      <c r="A162" s="11"/>
      <c r="B162" s="12"/>
      <c r="C162" s="123" t="s">
        <v>157</v>
      </c>
      <c r="D162" s="14"/>
      <c r="E162" s="15"/>
      <c r="F162" s="16"/>
      <c r="G162" s="16"/>
      <c r="H162" s="16"/>
      <c r="I162" s="16"/>
      <c r="J162" s="16"/>
      <c r="K162" s="14"/>
      <c r="L162" s="15"/>
      <c r="M162" s="8"/>
      <c r="N162" s="9"/>
    </row>
    <row r="163" spans="1:14" s="17" customFormat="1" ht="78" customHeight="1">
      <c r="A163" s="11" t="s">
        <v>158</v>
      </c>
      <c r="B163" s="12" t="s">
        <v>159</v>
      </c>
      <c r="C163" s="13" t="s">
        <v>517</v>
      </c>
      <c r="D163" s="14"/>
      <c r="E163" s="15" t="s">
        <v>68</v>
      </c>
      <c r="F163" s="16"/>
      <c r="G163" s="16"/>
      <c r="H163" s="16"/>
      <c r="I163" s="16">
        <v>1</v>
      </c>
      <c r="J163" s="16">
        <v>1</v>
      </c>
      <c r="K163" s="14"/>
      <c r="L163" s="15" t="s">
        <v>18</v>
      </c>
      <c r="M163" s="8"/>
      <c r="N163" s="9">
        <f>J163*M163</f>
        <v>0</v>
      </c>
    </row>
    <row r="164" spans="1:14" s="17" customFormat="1" ht="20.25" customHeight="1">
      <c r="A164" s="11"/>
      <c r="B164" s="12"/>
      <c r="C164" s="130" t="s">
        <v>160</v>
      </c>
      <c r="D164" s="14"/>
      <c r="E164" s="15" t="s">
        <v>68</v>
      </c>
      <c r="F164" s="16"/>
      <c r="G164" s="16"/>
      <c r="H164" s="16"/>
      <c r="I164" s="16">
        <v>1</v>
      </c>
      <c r="J164" s="16">
        <v>1</v>
      </c>
      <c r="K164" s="14"/>
      <c r="L164" s="15" t="s">
        <v>18</v>
      </c>
      <c r="M164" s="8"/>
      <c r="N164" s="9">
        <f>J164*M164</f>
        <v>0</v>
      </c>
    </row>
    <row r="165" spans="1:14" s="17" customFormat="1">
      <c r="A165" s="11"/>
      <c r="B165" s="12"/>
      <c r="C165" s="123"/>
      <c r="D165" s="14"/>
      <c r="E165" s="16"/>
      <c r="F165" s="16"/>
      <c r="G165" s="16"/>
      <c r="H165" s="16"/>
      <c r="I165" s="16"/>
      <c r="J165" s="16"/>
      <c r="K165" s="14"/>
      <c r="L165" s="15"/>
      <c r="M165" s="8"/>
      <c r="N165" s="9"/>
    </row>
    <row r="166" spans="1:14" s="17" customFormat="1" ht="80.25" customHeight="1">
      <c r="A166" s="11"/>
      <c r="B166" s="12" t="s">
        <v>161</v>
      </c>
      <c r="C166" s="13" t="s">
        <v>518</v>
      </c>
      <c r="D166" s="14"/>
      <c r="E166" s="15" t="s">
        <v>68</v>
      </c>
      <c r="F166" s="16"/>
      <c r="G166" s="16"/>
      <c r="H166" s="16"/>
      <c r="I166" s="16">
        <v>2</v>
      </c>
      <c r="J166" s="16">
        <v>1</v>
      </c>
      <c r="K166" s="14"/>
      <c r="L166" s="15" t="s">
        <v>18</v>
      </c>
      <c r="M166" s="8"/>
      <c r="N166" s="9">
        <f>J166*M166</f>
        <v>0</v>
      </c>
    </row>
    <row r="167" spans="1:14" s="17" customFormat="1" ht="18" customHeight="1">
      <c r="A167" s="11"/>
      <c r="B167" s="12"/>
      <c r="C167" s="130" t="s">
        <v>160</v>
      </c>
      <c r="D167" s="14"/>
      <c r="E167" s="15" t="s">
        <v>68</v>
      </c>
      <c r="F167" s="16"/>
      <c r="G167" s="16"/>
      <c r="H167" s="16"/>
      <c r="I167" s="16">
        <v>2</v>
      </c>
      <c r="J167" s="16">
        <v>1</v>
      </c>
      <c r="K167" s="14"/>
      <c r="L167" s="15" t="s">
        <v>18</v>
      </c>
      <c r="M167" s="8"/>
      <c r="N167" s="9">
        <f>J167*M167</f>
        <v>0</v>
      </c>
    </row>
    <row r="168" spans="1:14" s="17" customFormat="1" ht="9" customHeight="1">
      <c r="A168" s="11"/>
      <c r="B168" s="12"/>
      <c r="C168" s="130"/>
      <c r="D168" s="14"/>
      <c r="E168" s="16"/>
      <c r="F168" s="16"/>
      <c r="G168" s="16"/>
      <c r="H168" s="16"/>
      <c r="I168" s="16"/>
      <c r="J168" s="16"/>
      <c r="K168" s="14"/>
      <c r="L168" s="15"/>
      <c r="M168" s="8"/>
      <c r="N168" s="9"/>
    </row>
    <row r="169" spans="1:14" s="17" customFormat="1" ht="79.5" customHeight="1">
      <c r="A169" s="11"/>
      <c r="B169" s="12" t="s">
        <v>162</v>
      </c>
      <c r="C169" s="13" t="s">
        <v>519</v>
      </c>
      <c r="D169" s="14"/>
      <c r="E169" s="15" t="s">
        <v>68</v>
      </c>
      <c r="F169" s="16"/>
      <c r="G169" s="16"/>
      <c r="H169" s="16"/>
      <c r="I169" s="16"/>
      <c r="J169" s="16">
        <v>1</v>
      </c>
      <c r="K169" s="14"/>
      <c r="L169" s="15" t="s">
        <v>18</v>
      </c>
      <c r="M169" s="8"/>
      <c r="N169" s="9">
        <f>J169*M169</f>
        <v>0</v>
      </c>
    </row>
    <row r="170" spans="1:14" s="17" customFormat="1" ht="18.75" customHeight="1">
      <c r="A170" s="11"/>
      <c r="B170" s="12"/>
      <c r="C170" s="130" t="s">
        <v>163</v>
      </c>
      <c r="D170" s="14"/>
      <c r="E170" s="15" t="s">
        <v>68</v>
      </c>
      <c r="F170" s="16"/>
      <c r="G170" s="16"/>
      <c r="H170" s="16"/>
      <c r="I170" s="16"/>
      <c r="J170" s="16">
        <v>1</v>
      </c>
      <c r="K170" s="14"/>
      <c r="L170" s="15" t="s">
        <v>18</v>
      </c>
      <c r="M170" s="8"/>
      <c r="N170" s="9">
        <f>J170*M170</f>
        <v>0</v>
      </c>
    </row>
    <row r="171" spans="1:14" s="17" customFormat="1" ht="9.6" customHeight="1">
      <c r="A171" s="11"/>
      <c r="B171" s="12"/>
      <c r="C171" s="130"/>
      <c r="D171" s="14"/>
      <c r="E171" s="16"/>
      <c r="F171" s="16"/>
      <c r="G171" s="16"/>
      <c r="H171" s="16"/>
      <c r="I171" s="16"/>
      <c r="J171" s="16"/>
      <c r="K171" s="14"/>
      <c r="L171" s="15"/>
      <c r="M171" s="8"/>
      <c r="N171" s="9"/>
    </row>
    <row r="172" spans="1:14" s="17" customFormat="1" ht="79.5" customHeight="1">
      <c r="A172" s="11"/>
      <c r="B172" s="12" t="s">
        <v>164</v>
      </c>
      <c r="C172" s="13" t="s">
        <v>520</v>
      </c>
      <c r="D172" s="14"/>
      <c r="E172" s="15" t="s">
        <v>68</v>
      </c>
      <c r="F172" s="16"/>
      <c r="G172" s="16"/>
      <c r="H172" s="16"/>
      <c r="I172" s="16">
        <v>2</v>
      </c>
      <c r="J172" s="16">
        <v>1</v>
      </c>
      <c r="K172" s="14"/>
      <c r="L172" s="15" t="s">
        <v>18</v>
      </c>
      <c r="M172" s="8"/>
      <c r="N172" s="9">
        <f>J172*M172</f>
        <v>0</v>
      </c>
    </row>
    <row r="173" spans="1:14" s="17" customFormat="1" ht="19.5" customHeight="1">
      <c r="A173" s="11"/>
      <c r="B173" s="12"/>
      <c r="C173" s="130" t="s">
        <v>160</v>
      </c>
      <c r="D173" s="14"/>
      <c r="E173" s="15" t="s">
        <v>68</v>
      </c>
      <c r="F173" s="16"/>
      <c r="G173" s="16"/>
      <c r="H173" s="16"/>
      <c r="I173" s="16"/>
      <c r="J173" s="16">
        <v>1</v>
      </c>
      <c r="K173" s="14"/>
      <c r="L173" s="15" t="s">
        <v>18</v>
      </c>
      <c r="M173" s="8"/>
      <c r="N173" s="9">
        <f>J173*M173</f>
        <v>0</v>
      </c>
    </row>
    <row r="174" spans="1:14" s="17" customFormat="1" ht="13.15" customHeight="1">
      <c r="A174" s="11"/>
      <c r="B174" s="12"/>
      <c r="C174" s="130"/>
      <c r="D174" s="14"/>
      <c r="E174" s="16"/>
      <c r="F174" s="16"/>
      <c r="G174" s="16"/>
      <c r="H174" s="16"/>
      <c r="I174" s="16"/>
      <c r="J174" s="16"/>
      <c r="K174" s="14"/>
      <c r="L174" s="15"/>
      <c r="M174" s="8"/>
      <c r="N174" s="9"/>
    </row>
    <row r="175" spans="1:14" s="17" customFormat="1" ht="81" customHeight="1">
      <c r="A175" s="11"/>
      <c r="B175" s="12" t="s">
        <v>165</v>
      </c>
      <c r="C175" s="13" t="s">
        <v>521</v>
      </c>
      <c r="D175" s="14"/>
      <c r="E175" s="15" t="s">
        <v>68</v>
      </c>
      <c r="F175" s="16"/>
      <c r="G175" s="16"/>
      <c r="H175" s="16"/>
      <c r="I175" s="16">
        <v>1</v>
      </c>
      <c r="J175" s="16">
        <v>1</v>
      </c>
      <c r="K175" s="14"/>
      <c r="L175" s="15" t="s">
        <v>18</v>
      </c>
      <c r="M175" s="8"/>
      <c r="N175" s="9">
        <f>J175*M175</f>
        <v>0</v>
      </c>
    </row>
    <row r="176" spans="1:14" s="17" customFormat="1">
      <c r="A176" s="11"/>
      <c r="B176" s="12"/>
      <c r="C176" s="130" t="s">
        <v>160</v>
      </c>
      <c r="D176" s="14"/>
      <c r="E176" s="15" t="s">
        <v>68</v>
      </c>
      <c r="F176" s="16"/>
      <c r="G176" s="16"/>
      <c r="H176" s="16"/>
      <c r="I176" s="16">
        <v>1</v>
      </c>
      <c r="J176" s="16">
        <v>1</v>
      </c>
      <c r="K176" s="14"/>
      <c r="L176" s="15" t="s">
        <v>18</v>
      </c>
      <c r="M176" s="8"/>
      <c r="N176" s="9">
        <f>J176*M176</f>
        <v>0</v>
      </c>
    </row>
    <row r="177" spans="1:14" s="17" customFormat="1" ht="10.9" customHeight="1">
      <c r="A177" s="11"/>
      <c r="B177" s="12"/>
      <c r="C177" s="130"/>
      <c r="D177" s="14"/>
      <c r="E177" s="16"/>
      <c r="F177" s="16"/>
      <c r="G177" s="16"/>
      <c r="H177" s="16"/>
      <c r="I177" s="16"/>
      <c r="J177" s="16"/>
      <c r="K177" s="14"/>
      <c r="L177" s="15"/>
      <c r="M177" s="8"/>
      <c r="N177" s="9"/>
    </row>
    <row r="178" spans="1:14" s="17" customFormat="1" ht="75">
      <c r="A178" s="11"/>
      <c r="B178" s="12" t="s">
        <v>166</v>
      </c>
      <c r="C178" s="13" t="s">
        <v>522</v>
      </c>
      <c r="D178" s="14"/>
      <c r="E178" s="15" t="s">
        <v>68</v>
      </c>
      <c r="F178" s="16"/>
      <c r="G178" s="16"/>
      <c r="H178" s="16"/>
      <c r="I178" s="16"/>
      <c r="J178" s="16">
        <v>1</v>
      </c>
      <c r="K178" s="14"/>
      <c r="L178" s="15" t="s">
        <v>18</v>
      </c>
      <c r="M178" s="8"/>
      <c r="N178" s="9">
        <f>J178*M178</f>
        <v>0</v>
      </c>
    </row>
    <row r="179" spans="1:14" s="17" customFormat="1" ht="20.25" customHeight="1">
      <c r="A179" s="11"/>
      <c r="B179" s="12"/>
      <c r="C179" s="130" t="s">
        <v>160</v>
      </c>
      <c r="D179" s="14"/>
      <c r="E179" s="15" t="s">
        <v>68</v>
      </c>
      <c r="F179" s="16"/>
      <c r="G179" s="16"/>
      <c r="H179" s="16"/>
      <c r="I179" s="16">
        <v>1</v>
      </c>
      <c r="J179" s="16">
        <v>1</v>
      </c>
      <c r="K179" s="14"/>
      <c r="L179" s="15" t="s">
        <v>18</v>
      </c>
      <c r="M179" s="8"/>
      <c r="N179" s="9">
        <f>J179*M179</f>
        <v>0</v>
      </c>
    </row>
    <row r="180" spans="1:14" s="17" customFormat="1" ht="10.15" customHeight="1">
      <c r="A180" s="11"/>
      <c r="B180" s="12"/>
      <c r="C180" s="130"/>
      <c r="D180" s="14"/>
      <c r="E180" s="16"/>
      <c r="F180" s="16"/>
      <c r="G180" s="16"/>
      <c r="H180" s="16"/>
      <c r="I180" s="16"/>
      <c r="J180" s="16"/>
      <c r="K180" s="14"/>
      <c r="L180" s="15"/>
      <c r="M180" s="8"/>
      <c r="N180" s="9"/>
    </row>
    <row r="181" spans="1:14" s="17" customFormat="1" ht="75">
      <c r="A181" s="11"/>
      <c r="B181" s="12" t="s">
        <v>167</v>
      </c>
      <c r="C181" s="13" t="s">
        <v>523</v>
      </c>
      <c r="D181" s="14"/>
      <c r="E181" s="15" t="s">
        <v>68</v>
      </c>
      <c r="F181" s="16"/>
      <c r="G181" s="16">
        <v>1</v>
      </c>
      <c r="H181" s="16"/>
      <c r="I181" s="16"/>
      <c r="J181" s="16">
        <v>1</v>
      </c>
      <c r="K181" s="14"/>
      <c r="L181" s="15" t="s">
        <v>18</v>
      </c>
      <c r="M181" s="8"/>
      <c r="N181" s="9">
        <f>J181*M181</f>
        <v>0</v>
      </c>
    </row>
    <row r="182" spans="1:14" s="17" customFormat="1" ht="18" customHeight="1">
      <c r="A182" s="11"/>
      <c r="B182" s="12"/>
      <c r="C182" s="130" t="s">
        <v>160</v>
      </c>
      <c r="D182" s="14"/>
      <c r="E182" s="15" t="s">
        <v>68</v>
      </c>
      <c r="F182" s="16"/>
      <c r="G182" s="16"/>
      <c r="H182" s="16"/>
      <c r="I182" s="16">
        <v>1</v>
      </c>
      <c r="J182" s="16">
        <v>1</v>
      </c>
      <c r="K182" s="14"/>
      <c r="L182" s="15" t="s">
        <v>18</v>
      </c>
      <c r="M182" s="8"/>
      <c r="N182" s="9">
        <f>J182*M182</f>
        <v>0</v>
      </c>
    </row>
    <row r="183" spans="1:14" s="17" customFormat="1" ht="10.15" customHeight="1">
      <c r="A183" s="11"/>
      <c r="B183" s="12"/>
      <c r="C183" s="130"/>
      <c r="D183" s="14"/>
      <c r="E183" s="16"/>
      <c r="F183" s="16"/>
      <c r="G183" s="16"/>
      <c r="H183" s="16"/>
      <c r="I183" s="16"/>
      <c r="J183" s="16"/>
      <c r="K183" s="14"/>
      <c r="L183" s="15"/>
      <c r="M183" s="8"/>
      <c r="N183" s="9"/>
    </row>
    <row r="184" spans="1:14" s="17" customFormat="1" ht="75">
      <c r="A184" s="11"/>
      <c r="B184" s="12" t="s">
        <v>168</v>
      </c>
      <c r="C184" s="13" t="s">
        <v>524</v>
      </c>
      <c r="D184" s="14"/>
      <c r="E184" s="15" t="s">
        <v>68</v>
      </c>
      <c r="F184" s="16"/>
      <c r="G184" s="16">
        <v>1</v>
      </c>
      <c r="H184" s="16"/>
      <c r="I184" s="16"/>
      <c r="J184" s="16">
        <v>1</v>
      </c>
      <c r="K184" s="14"/>
      <c r="L184" s="15" t="s">
        <v>18</v>
      </c>
      <c r="M184" s="8"/>
      <c r="N184" s="9">
        <f>J184*M184</f>
        <v>0</v>
      </c>
    </row>
    <row r="185" spans="1:14" s="17" customFormat="1" ht="18" customHeight="1">
      <c r="A185" s="11"/>
      <c r="B185" s="12"/>
      <c r="C185" s="130" t="s">
        <v>160</v>
      </c>
      <c r="D185" s="14"/>
      <c r="E185" s="15" t="s">
        <v>68</v>
      </c>
      <c r="F185" s="16"/>
      <c r="G185" s="16"/>
      <c r="H185" s="16"/>
      <c r="I185" s="16">
        <v>1</v>
      </c>
      <c r="J185" s="16">
        <v>1</v>
      </c>
      <c r="K185" s="14"/>
      <c r="L185" s="15" t="s">
        <v>18</v>
      </c>
      <c r="M185" s="8"/>
      <c r="N185" s="9">
        <f>J185*M185</f>
        <v>0</v>
      </c>
    </row>
    <row r="186" spans="1:14" s="17" customFormat="1" ht="10.9" customHeight="1">
      <c r="A186" s="11"/>
      <c r="B186" s="12"/>
      <c r="C186" s="130"/>
      <c r="D186" s="14"/>
      <c r="E186" s="16"/>
      <c r="F186" s="16"/>
      <c r="G186" s="16"/>
      <c r="H186" s="16"/>
      <c r="I186" s="16"/>
      <c r="J186" s="16"/>
      <c r="K186" s="14"/>
      <c r="L186" s="15"/>
      <c r="M186" s="8"/>
      <c r="N186" s="9"/>
    </row>
    <row r="187" spans="1:14" s="17" customFormat="1" ht="75">
      <c r="A187" s="11"/>
      <c r="B187" s="12" t="s">
        <v>169</v>
      </c>
      <c r="C187" s="13" t="s">
        <v>525</v>
      </c>
      <c r="D187" s="14"/>
      <c r="E187" s="15" t="s">
        <v>68</v>
      </c>
      <c r="F187" s="16"/>
      <c r="G187" s="16"/>
      <c r="H187" s="16"/>
      <c r="I187" s="16"/>
      <c r="J187" s="16">
        <v>1</v>
      </c>
      <c r="K187" s="14"/>
      <c r="L187" s="15" t="s">
        <v>18</v>
      </c>
      <c r="M187" s="8"/>
      <c r="N187" s="9">
        <f>J187*M187</f>
        <v>0</v>
      </c>
    </row>
    <row r="188" spans="1:14" s="17" customFormat="1" ht="20.25" customHeight="1">
      <c r="A188" s="11"/>
      <c r="B188" s="12"/>
      <c r="C188" s="130" t="s">
        <v>160</v>
      </c>
      <c r="D188" s="14"/>
      <c r="E188" s="15" t="s">
        <v>68</v>
      </c>
      <c r="F188" s="16"/>
      <c r="G188" s="16"/>
      <c r="H188" s="16"/>
      <c r="I188" s="16">
        <v>1</v>
      </c>
      <c r="J188" s="16">
        <v>1</v>
      </c>
      <c r="K188" s="14"/>
      <c r="L188" s="15" t="s">
        <v>18</v>
      </c>
      <c r="M188" s="8"/>
      <c r="N188" s="9">
        <f>J188*M188</f>
        <v>0</v>
      </c>
    </row>
    <row r="189" spans="1:14" s="17" customFormat="1" ht="9.6" customHeight="1">
      <c r="A189" s="11"/>
      <c r="B189" s="12"/>
      <c r="C189" s="130"/>
      <c r="D189" s="14"/>
      <c r="E189" s="16"/>
      <c r="F189" s="16"/>
      <c r="G189" s="16"/>
      <c r="H189" s="16"/>
      <c r="I189" s="16"/>
      <c r="J189" s="16"/>
      <c r="K189" s="14"/>
      <c r="L189" s="15"/>
      <c r="M189" s="8"/>
      <c r="N189" s="9"/>
    </row>
    <row r="190" spans="1:14" s="17" customFormat="1" ht="79.5" customHeight="1">
      <c r="A190" s="11"/>
      <c r="B190" s="12" t="s">
        <v>170</v>
      </c>
      <c r="C190" s="13" t="s">
        <v>526</v>
      </c>
      <c r="D190" s="14"/>
      <c r="E190" s="15" t="s">
        <v>68</v>
      </c>
      <c r="F190" s="16"/>
      <c r="G190" s="16"/>
      <c r="H190" s="16"/>
      <c r="I190" s="16">
        <v>2</v>
      </c>
      <c r="J190" s="16">
        <v>1</v>
      </c>
      <c r="K190" s="14"/>
      <c r="L190" s="15" t="s">
        <v>18</v>
      </c>
      <c r="M190" s="8"/>
      <c r="N190" s="9">
        <f>J190*M190</f>
        <v>0</v>
      </c>
    </row>
    <row r="191" spans="1:14" s="17" customFormat="1" ht="19.5" customHeight="1">
      <c r="A191" s="11"/>
      <c r="B191" s="12"/>
      <c r="C191" s="130" t="s">
        <v>160</v>
      </c>
      <c r="D191" s="14"/>
      <c r="E191" s="15" t="s">
        <v>68</v>
      </c>
      <c r="F191" s="16"/>
      <c r="G191" s="16"/>
      <c r="H191" s="16"/>
      <c r="I191" s="16"/>
      <c r="J191" s="16">
        <v>1</v>
      </c>
      <c r="K191" s="14"/>
      <c r="L191" s="15" t="s">
        <v>18</v>
      </c>
      <c r="M191" s="8"/>
      <c r="N191" s="9">
        <f>J191*M191</f>
        <v>0</v>
      </c>
    </row>
    <row r="192" spans="1:14" s="17" customFormat="1" ht="11.45" customHeight="1">
      <c r="A192" s="11"/>
      <c r="B192" s="12"/>
      <c r="C192" s="130"/>
      <c r="D192" s="14"/>
      <c r="E192" s="16"/>
      <c r="F192" s="16"/>
      <c r="G192" s="16"/>
      <c r="H192" s="16"/>
      <c r="I192" s="16"/>
      <c r="J192" s="16"/>
      <c r="K192" s="14"/>
      <c r="L192" s="15"/>
      <c r="M192" s="8"/>
      <c r="N192" s="9"/>
    </row>
    <row r="193" spans="1:14" s="17" customFormat="1" ht="63.75" customHeight="1">
      <c r="A193" s="11" t="s">
        <v>171</v>
      </c>
      <c r="B193" s="173"/>
      <c r="C193" s="13" t="s">
        <v>172</v>
      </c>
      <c r="D193" s="167"/>
      <c r="E193" s="16" t="s">
        <v>17</v>
      </c>
      <c r="F193" s="16"/>
      <c r="G193" s="16"/>
      <c r="H193" s="16"/>
      <c r="I193" s="16"/>
      <c r="J193" s="16">
        <v>1</v>
      </c>
      <c r="K193" s="174"/>
      <c r="L193" s="15" t="s">
        <v>18</v>
      </c>
      <c r="M193" s="4"/>
      <c r="N193" s="9">
        <f>J193*M193</f>
        <v>0</v>
      </c>
    </row>
    <row r="194" spans="1:14" s="17" customFormat="1" ht="18.75" customHeight="1">
      <c r="A194" s="11"/>
      <c r="B194" s="173"/>
      <c r="C194" s="130" t="s">
        <v>160</v>
      </c>
      <c r="D194" s="167"/>
      <c r="E194" s="16" t="s">
        <v>17</v>
      </c>
      <c r="F194" s="16"/>
      <c r="G194" s="16"/>
      <c r="H194" s="16"/>
      <c r="I194" s="16"/>
      <c r="J194" s="16">
        <v>1</v>
      </c>
      <c r="K194" s="174"/>
      <c r="L194" s="15" t="s">
        <v>18</v>
      </c>
      <c r="M194" s="4"/>
      <c r="N194" s="9">
        <f>J194*M194</f>
        <v>0</v>
      </c>
    </row>
    <row r="195" spans="1:14" s="17" customFormat="1" ht="12" customHeight="1">
      <c r="A195" s="11"/>
      <c r="B195" s="173"/>
      <c r="C195" s="130"/>
      <c r="D195" s="14"/>
      <c r="E195" s="16"/>
      <c r="F195" s="16"/>
      <c r="G195" s="16"/>
      <c r="H195" s="16"/>
      <c r="I195" s="16"/>
      <c r="J195" s="16"/>
      <c r="K195" s="14"/>
      <c r="L195" s="15"/>
      <c r="M195" s="8"/>
      <c r="N195" s="9"/>
    </row>
    <row r="196" spans="1:14" s="17" customFormat="1" ht="60" customHeight="1">
      <c r="A196" s="11" t="s">
        <v>173</v>
      </c>
      <c r="B196" s="175" t="s">
        <v>128</v>
      </c>
      <c r="C196" s="176" t="s">
        <v>527</v>
      </c>
      <c r="D196" s="14"/>
      <c r="E196" s="16" t="s">
        <v>17</v>
      </c>
      <c r="F196" s="16"/>
      <c r="G196" s="16"/>
      <c r="H196" s="16"/>
      <c r="I196" s="16">
        <v>30</v>
      </c>
      <c r="J196" s="16">
        <v>1</v>
      </c>
      <c r="K196" s="174"/>
      <c r="L196" s="15" t="s">
        <v>18</v>
      </c>
      <c r="M196" s="4"/>
      <c r="N196" s="9">
        <f t="shared" ref="N196:N201" si="4">J196*M196</f>
        <v>0</v>
      </c>
    </row>
    <row r="197" spans="1:14" s="17" customFormat="1" ht="68.25" customHeight="1">
      <c r="A197" s="11"/>
      <c r="B197" s="175" t="s">
        <v>130</v>
      </c>
      <c r="C197" s="176" t="s">
        <v>528</v>
      </c>
      <c r="D197" s="14"/>
      <c r="E197" s="16" t="s">
        <v>17</v>
      </c>
      <c r="F197" s="16"/>
      <c r="G197" s="16"/>
      <c r="H197" s="16"/>
      <c r="I197" s="16"/>
      <c r="J197" s="16">
        <v>1</v>
      </c>
      <c r="K197" s="174"/>
      <c r="L197" s="15" t="s">
        <v>18</v>
      </c>
      <c r="M197" s="4"/>
      <c r="N197" s="9">
        <f t="shared" si="4"/>
        <v>0</v>
      </c>
    </row>
    <row r="198" spans="1:14" s="17" customFormat="1" ht="25.5" customHeight="1">
      <c r="A198" s="11"/>
      <c r="B198" s="177" t="s">
        <v>174</v>
      </c>
      <c r="C198" s="178" t="s">
        <v>175</v>
      </c>
      <c r="D198" s="167"/>
      <c r="E198" s="16" t="s">
        <v>17</v>
      </c>
      <c r="F198" s="16"/>
      <c r="G198" s="16"/>
      <c r="H198" s="16"/>
      <c r="I198" s="16"/>
      <c r="J198" s="16">
        <v>1</v>
      </c>
      <c r="K198" s="174"/>
      <c r="L198" s="15" t="s">
        <v>18</v>
      </c>
      <c r="M198" s="4"/>
      <c r="N198" s="9">
        <f t="shared" si="4"/>
        <v>0</v>
      </c>
    </row>
    <row r="199" spans="1:14" s="17" customFormat="1" ht="151.5" customHeight="1">
      <c r="A199" s="11"/>
      <c r="B199" s="175" t="s">
        <v>176</v>
      </c>
      <c r="C199" s="176" t="s">
        <v>529</v>
      </c>
      <c r="D199" s="14"/>
      <c r="E199" s="16" t="s">
        <v>17</v>
      </c>
      <c r="F199" s="16"/>
      <c r="G199" s="16"/>
      <c r="H199" s="16"/>
      <c r="I199" s="16">
        <v>30</v>
      </c>
      <c r="J199" s="16">
        <v>1</v>
      </c>
      <c r="K199" s="179"/>
      <c r="L199" s="15" t="s">
        <v>18</v>
      </c>
      <c r="M199" s="4"/>
      <c r="N199" s="9">
        <f t="shared" si="4"/>
        <v>0</v>
      </c>
    </row>
    <row r="200" spans="1:14" s="17" customFormat="1" ht="151.5" customHeight="1">
      <c r="A200" s="11"/>
      <c r="B200" s="175" t="s">
        <v>220</v>
      </c>
      <c r="C200" s="176" t="s">
        <v>530</v>
      </c>
      <c r="D200" s="14"/>
      <c r="E200" s="16" t="s">
        <v>17</v>
      </c>
      <c r="F200" s="16"/>
      <c r="G200" s="16"/>
      <c r="H200" s="16"/>
      <c r="I200" s="16">
        <v>30</v>
      </c>
      <c r="J200" s="16">
        <v>1</v>
      </c>
      <c r="K200" s="179"/>
      <c r="L200" s="15" t="s">
        <v>18</v>
      </c>
      <c r="M200" s="4"/>
      <c r="N200" s="9">
        <f t="shared" si="4"/>
        <v>0</v>
      </c>
    </row>
    <row r="201" spans="1:14" s="17" customFormat="1" ht="36" customHeight="1">
      <c r="A201" s="11"/>
      <c r="B201" s="177" t="s">
        <v>498</v>
      </c>
      <c r="C201" s="178" t="s">
        <v>177</v>
      </c>
      <c r="D201" s="167"/>
      <c r="E201" s="16" t="s">
        <v>17</v>
      </c>
      <c r="F201" s="16"/>
      <c r="G201" s="16"/>
      <c r="H201" s="16"/>
      <c r="I201" s="16"/>
      <c r="J201" s="16">
        <v>1</v>
      </c>
      <c r="K201" s="174"/>
      <c r="L201" s="15" t="s">
        <v>18</v>
      </c>
      <c r="M201" s="4"/>
      <c r="N201" s="9">
        <f t="shared" si="4"/>
        <v>0</v>
      </c>
    </row>
    <row r="202" spans="1:14" s="17" customFormat="1" ht="10.9" customHeight="1">
      <c r="A202" s="11"/>
      <c r="B202" s="175"/>
      <c r="C202" s="130"/>
      <c r="D202" s="167"/>
      <c r="E202" s="16"/>
      <c r="F202" s="16"/>
      <c r="G202" s="16"/>
      <c r="H202" s="16"/>
      <c r="I202" s="16"/>
      <c r="J202" s="16"/>
      <c r="K202" s="174"/>
      <c r="L202" s="15"/>
      <c r="M202" s="4"/>
      <c r="N202" s="9"/>
    </row>
    <row r="203" spans="1:14" s="17" customFormat="1" ht="48.75" customHeight="1">
      <c r="A203" s="11" t="s">
        <v>178</v>
      </c>
      <c r="B203" s="175" t="s">
        <v>128</v>
      </c>
      <c r="C203" s="176" t="s">
        <v>531</v>
      </c>
      <c r="D203" s="14"/>
      <c r="E203" s="16" t="s">
        <v>107</v>
      </c>
      <c r="F203" s="16"/>
      <c r="G203" s="16"/>
      <c r="H203" s="16"/>
      <c r="I203" s="16">
        <v>72</v>
      </c>
      <c r="J203" s="16">
        <v>1</v>
      </c>
      <c r="K203" s="174"/>
      <c r="L203" s="15" t="s">
        <v>18</v>
      </c>
      <c r="M203" s="4"/>
      <c r="N203" s="9">
        <f>J203*M203</f>
        <v>0</v>
      </c>
    </row>
    <row r="204" spans="1:14" s="17" customFormat="1" ht="35.25" customHeight="1">
      <c r="A204" s="11"/>
      <c r="B204" s="175" t="s">
        <v>130</v>
      </c>
      <c r="C204" s="151" t="s">
        <v>179</v>
      </c>
      <c r="D204" s="110"/>
      <c r="E204" s="15" t="s">
        <v>68</v>
      </c>
      <c r="F204" s="16">
        <v>85.5</v>
      </c>
      <c r="G204" s="16">
        <v>354.5</v>
      </c>
      <c r="H204" s="16">
        <v>216.8</v>
      </c>
      <c r="I204" s="16">
        <v>180.5</v>
      </c>
      <c r="J204" s="16">
        <v>1</v>
      </c>
      <c r="K204" s="14"/>
      <c r="L204" s="15" t="s">
        <v>18</v>
      </c>
      <c r="M204" s="8"/>
      <c r="N204" s="9">
        <f>J204*M204</f>
        <v>0</v>
      </c>
    </row>
    <row r="205" spans="1:14" s="17" customFormat="1" ht="179.25" customHeight="1">
      <c r="A205" s="11"/>
      <c r="B205" s="175" t="s">
        <v>174</v>
      </c>
      <c r="C205" s="180" t="s">
        <v>532</v>
      </c>
      <c r="D205" s="14"/>
      <c r="E205" s="16" t="s">
        <v>68</v>
      </c>
      <c r="F205" s="16"/>
      <c r="G205" s="16"/>
      <c r="H205" s="16"/>
      <c r="I205" s="16">
        <v>72</v>
      </c>
      <c r="J205" s="16">
        <v>1</v>
      </c>
      <c r="K205" s="174"/>
      <c r="L205" s="15" t="s">
        <v>18</v>
      </c>
      <c r="M205" s="4"/>
      <c r="N205" s="9">
        <f>J205*M205</f>
        <v>0</v>
      </c>
    </row>
    <row r="206" spans="1:14" s="17" customFormat="1" ht="51.75" customHeight="1">
      <c r="A206" s="11"/>
      <c r="B206" s="175" t="s">
        <v>130</v>
      </c>
      <c r="C206" s="151" t="s">
        <v>180</v>
      </c>
      <c r="D206" s="110"/>
      <c r="E206" s="15" t="s">
        <v>68</v>
      </c>
      <c r="F206" s="16">
        <v>85.5</v>
      </c>
      <c r="G206" s="16">
        <v>354.5</v>
      </c>
      <c r="H206" s="16">
        <v>216.8</v>
      </c>
      <c r="I206" s="16">
        <v>180.5</v>
      </c>
      <c r="J206" s="16">
        <v>1</v>
      </c>
      <c r="K206" s="14"/>
      <c r="L206" s="15" t="s">
        <v>18</v>
      </c>
      <c r="M206" s="8"/>
      <c r="N206" s="9">
        <f>J206*M206</f>
        <v>0</v>
      </c>
    </row>
    <row r="207" spans="1:14" s="17" customFormat="1" ht="14.25" customHeight="1">
      <c r="A207" s="11"/>
      <c r="B207" s="175"/>
      <c r="C207" s="165"/>
      <c r="D207" s="110"/>
      <c r="E207" s="15"/>
      <c r="F207" s="16"/>
      <c r="G207" s="16"/>
      <c r="H207" s="16"/>
      <c r="I207" s="16"/>
      <c r="J207" s="16"/>
      <c r="K207" s="14"/>
      <c r="L207" s="15"/>
      <c r="M207" s="8"/>
      <c r="N207" s="9"/>
    </row>
    <row r="208" spans="1:14" s="17" customFormat="1" ht="63.75" customHeight="1">
      <c r="A208" s="11" t="s">
        <v>181</v>
      </c>
      <c r="B208" s="175" t="s">
        <v>128</v>
      </c>
      <c r="C208" s="176" t="s">
        <v>533</v>
      </c>
      <c r="D208" s="14"/>
      <c r="E208" s="16" t="s">
        <v>182</v>
      </c>
      <c r="F208" s="16"/>
      <c r="G208" s="16"/>
      <c r="H208" s="16"/>
      <c r="I208" s="16"/>
      <c r="J208" s="16">
        <v>1</v>
      </c>
      <c r="K208" s="174"/>
      <c r="L208" s="15" t="s">
        <v>18</v>
      </c>
      <c r="M208" s="4"/>
      <c r="N208" s="9">
        <f>J208*M208</f>
        <v>0</v>
      </c>
    </row>
    <row r="209" spans="1:14" s="17" customFormat="1" ht="36.75" customHeight="1">
      <c r="A209" s="11"/>
      <c r="B209" s="175" t="s">
        <v>130</v>
      </c>
      <c r="C209" s="151" t="s">
        <v>183</v>
      </c>
      <c r="D209" s="110"/>
      <c r="E209" s="15" t="s">
        <v>68</v>
      </c>
      <c r="F209" s="16">
        <v>85.5</v>
      </c>
      <c r="G209" s="16">
        <v>354.5</v>
      </c>
      <c r="H209" s="16">
        <v>216.8</v>
      </c>
      <c r="I209" s="16">
        <v>180.5</v>
      </c>
      <c r="J209" s="16">
        <v>1</v>
      </c>
      <c r="K209" s="14"/>
      <c r="L209" s="15" t="s">
        <v>18</v>
      </c>
      <c r="M209" s="8"/>
      <c r="N209" s="9">
        <f>J209*M209</f>
        <v>0</v>
      </c>
    </row>
    <row r="210" spans="1:14" s="17" customFormat="1" ht="65.25" customHeight="1">
      <c r="A210" s="11"/>
      <c r="B210" s="175" t="s">
        <v>174</v>
      </c>
      <c r="C210" s="176" t="s">
        <v>534</v>
      </c>
      <c r="D210" s="14"/>
      <c r="E210" s="16" t="s">
        <v>182</v>
      </c>
      <c r="F210" s="16"/>
      <c r="G210" s="16"/>
      <c r="H210" s="16"/>
      <c r="I210" s="16"/>
      <c r="J210" s="16">
        <v>1</v>
      </c>
      <c r="K210" s="174"/>
      <c r="L210" s="15" t="s">
        <v>18</v>
      </c>
      <c r="M210" s="4"/>
      <c r="N210" s="9">
        <f>J210*M210</f>
        <v>0</v>
      </c>
    </row>
    <row r="211" spans="1:14" s="17" customFormat="1" ht="30.6" customHeight="1">
      <c r="A211" s="11"/>
      <c r="B211" s="175" t="s">
        <v>176</v>
      </c>
      <c r="C211" s="151" t="s">
        <v>184</v>
      </c>
      <c r="D211" s="110"/>
      <c r="E211" s="15" t="s">
        <v>68</v>
      </c>
      <c r="F211" s="16">
        <v>85.5</v>
      </c>
      <c r="G211" s="16">
        <v>354.5</v>
      </c>
      <c r="H211" s="16">
        <v>216.8</v>
      </c>
      <c r="I211" s="16">
        <v>180.5</v>
      </c>
      <c r="J211" s="16">
        <v>1</v>
      </c>
      <c r="K211" s="14"/>
      <c r="L211" s="15" t="s">
        <v>18</v>
      </c>
      <c r="M211" s="8"/>
      <c r="N211" s="9">
        <f>J211*M211</f>
        <v>0</v>
      </c>
    </row>
    <row r="212" spans="1:14" s="17" customFormat="1">
      <c r="A212" s="11"/>
      <c r="B212" s="175"/>
      <c r="C212" s="130"/>
      <c r="D212" s="110"/>
      <c r="E212" s="16"/>
      <c r="F212" s="16"/>
      <c r="G212" s="14"/>
      <c r="H212" s="15"/>
      <c r="I212" s="131"/>
      <c r="J212" s="16"/>
      <c r="K212" s="14"/>
      <c r="L212" s="15"/>
      <c r="M212" s="8"/>
      <c r="N212" s="9"/>
    </row>
    <row r="213" spans="1:14" s="17" customFormat="1" ht="75">
      <c r="A213" s="11" t="s">
        <v>185</v>
      </c>
      <c r="B213" s="175" t="s">
        <v>128</v>
      </c>
      <c r="C213" s="176" t="s">
        <v>535</v>
      </c>
      <c r="D213" s="181"/>
      <c r="E213" s="16" t="s">
        <v>182</v>
      </c>
      <c r="F213" s="16"/>
      <c r="G213" s="16"/>
      <c r="H213" s="16"/>
      <c r="I213" s="16"/>
      <c r="J213" s="16">
        <v>1</v>
      </c>
      <c r="K213" s="174"/>
      <c r="L213" s="15" t="s">
        <v>18</v>
      </c>
      <c r="M213" s="4"/>
      <c r="N213" s="9">
        <f>J213*M213</f>
        <v>0</v>
      </c>
    </row>
    <row r="214" spans="1:14" s="17" customFormat="1" ht="17.25" customHeight="1">
      <c r="A214" s="11"/>
      <c r="B214" s="175" t="s">
        <v>130</v>
      </c>
      <c r="C214" s="165" t="s">
        <v>186</v>
      </c>
      <c r="D214" s="110"/>
      <c r="E214" s="15" t="s">
        <v>68</v>
      </c>
      <c r="F214" s="16">
        <v>85.5</v>
      </c>
      <c r="G214" s="16">
        <v>354.5</v>
      </c>
      <c r="H214" s="16">
        <v>216.8</v>
      </c>
      <c r="I214" s="16">
        <v>180.5</v>
      </c>
      <c r="J214" s="16">
        <v>1</v>
      </c>
      <c r="K214" s="14"/>
      <c r="L214" s="15" t="s">
        <v>18</v>
      </c>
      <c r="M214" s="8"/>
      <c r="N214" s="9">
        <f>J214*M214</f>
        <v>0</v>
      </c>
    </row>
    <row r="215" spans="1:14" s="17" customFormat="1">
      <c r="A215" s="11"/>
      <c r="B215" s="175"/>
      <c r="C215" s="130"/>
      <c r="D215" s="14"/>
      <c r="E215" s="16"/>
      <c r="F215" s="16"/>
      <c r="G215" s="16"/>
      <c r="H215" s="16"/>
      <c r="I215" s="16"/>
      <c r="J215" s="16"/>
      <c r="K215" s="14"/>
      <c r="L215" s="15"/>
      <c r="M215" s="8"/>
      <c r="N215" s="9"/>
    </row>
    <row r="216" spans="1:14" s="17" customFormat="1" ht="64.5" customHeight="1">
      <c r="A216" s="11" t="s">
        <v>187</v>
      </c>
      <c r="B216" s="175" t="s">
        <v>128</v>
      </c>
      <c r="C216" s="181" t="s">
        <v>536</v>
      </c>
      <c r="D216" s="14"/>
      <c r="E216" s="16" t="s">
        <v>17</v>
      </c>
      <c r="F216" s="16"/>
      <c r="G216" s="16"/>
      <c r="H216" s="16">
        <v>7</v>
      </c>
      <c r="I216" s="16"/>
      <c r="J216" s="16">
        <v>1</v>
      </c>
      <c r="K216" s="174"/>
      <c r="L216" s="15" t="s">
        <v>18</v>
      </c>
      <c r="M216" s="4"/>
      <c r="N216" s="9">
        <f>J216*M216</f>
        <v>0</v>
      </c>
    </row>
    <row r="217" spans="1:14" s="17" customFormat="1" ht="79.5" customHeight="1">
      <c r="A217" s="11"/>
      <c r="B217" s="175" t="s">
        <v>130</v>
      </c>
      <c r="C217" s="181" t="s">
        <v>537</v>
      </c>
      <c r="D217" s="14"/>
      <c r="E217" s="16" t="s">
        <v>17</v>
      </c>
      <c r="F217" s="16"/>
      <c r="G217" s="16"/>
      <c r="H217" s="16"/>
      <c r="I217" s="16"/>
      <c r="J217" s="16">
        <v>1</v>
      </c>
      <c r="K217" s="174"/>
      <c r="L217" s="15" t="s">
        <v>18</v>
      </c>
      <c r="M217" s="4"/>
      <c r="N217" s="9">
        <f>J217*M217</f>
        <v>0</v>
      </c>
    </row>
    <row r="218" spans="1:14" s="17" customFormat="1" ht="58.5" customHeight="1">
      <c r="A218" s="11"/>
      <c r="B218" s="175" t="s">
        <v>174</v>
      </c>
      <c r="C218" s="181" t="s">
        <v>538</v>
      </c>
      <c r="D218" s="14"/>
      <c r="E218" s="16" t="s">
        <v>17</v>
      </c>
      <c r="F218" s="16"/>
      <c r="G218" s="16"/>
      <c r="H218" s="16">
        <v>7</v>
      </c>
      <c r="I218" s="16"/>
      <c r="J218" s="16">
        <v>1</v>
      </c>
      <c r="K218" s="174"/>
      <c r="L218" s="15" t="s">
        <v>18</v>
      </c>
      <c r="M218" s="4"/>
      <c r="N218" s="9">
        <f>J218*M218</f>
        <v>0</v>
      </c>
    </row>
    <row r="219" spans="1:14" s="17" customFormat="1" ht="79.5" customHeight="1">
      <c r="A219" s="11"/>
      <c r="B219" s="175" t="s">
        <v>176</v>
      </c>
      <c r="C219" s="181" t="s">
        <v>539</v>
      </c>
      <c r="D219" s="14"/>
      <c r="E219" s="16" t="s">
        <v>17</v>
      </c>
      <c r="F219" s="16"/>
      <c r="G219" s="16"/>
      <c r="H219" s="16"/>
      <c r="I219" s="16"/>
      <c r="J219" s="16">
        <v>1</v>
      </c>
      <c r="K219" s="174"/>
      <c r="L219" s="15" t="s">
        <v>18</v>
      </c>
      <c r="M219" s="4"/>
      <c r="N219" s="9">
        <f>J219*M219</f>
        <v>0</v>
      </c>
    </row>
    <row r="220" spans="1:14" s="17" customFormat="1" ht="19.5" customHeight="1">
      <c r="A220" s="11"/>
      <c r="B220" s="182" t="s">
        <v>174</v>
      </c>
      <c r="C220" s="165" t="s">
        <v>188</v>
      </c>
      <c r="D220" s="110"/>
      <c r="E220" s="15" t="s">
        <v>68</v>
      </c>
      <c r="F220" s="16">
        <v>85.5</v>
      </c>
      <c r="G220" s="16">
        <v>354.5</v>
      </c>
      <c r="H220" s="16">
        <v>216.8</v>
      </c>
      <c r="I220" s="16">
        <v>180.5</v>
      </c>
      <c r="J220" s="16">
        <v>1</v>
      </c>
      <c r="K220" s="14"/>
      <c r="L220" s="15" t="s">
        <v>18</v>
      </c>
      <c r="M220" s="8"/>
      <c r="N220" s="9">
        <f>J220*M220</f>
        <v>0</v>
      </c>
    </row>
    <row r="221" spans="1:14" s="17" customFormat="1">
      <c r="A221" s="11"/>
      <c r="B221" s="175"/>
      <c r="C221" s="130"/>
      <c r="D221" s="14"/>
      <c r="E221" s="16"/>
      <c r="F221" s="16"/>
      <c r="G221" s="16"/>
      <c r="H221" s="16"/>
      <c r="I221" s="16"/>
      <c r="J221" s="16"/>
      <c r="K221" s="14"/>
      <c r="L221" s="15"/>
      <c r="M221" s="8"/>
      <c r="N221" s="9"/>
    </row>
    <row r="222" spans="1:14" s="17" customFormat="1" ht="81.75" customHeight="1">
      <c r="A222" s="11" t="s">
        <v>189</v>
      </c>
      <c r="B222" s="175" t="s">
        <v>128</v>
      </c>
      <c r="C222" s="13" t="s">
        <v>540</v>
      </c>
      <c r="D222" s="14"/>
      <c r="E222" s="183" t="s">
        <v>190</v>
      </c>
      <c r="F222" s="152"/>
      <c r="G222" s="152"/>
      <c r="H222" s="152"/>
      <c r="I222" s="152">
        <v>1</v>
      </c>
      <c r="J222" s="16">
        <v>1</v>
      </c>
      <c r="K222" s="174"/>
      <c r="L222" s="15" t="s">
        <v>18</v>
      </c>
      <c r="M222" s="4"/>
      <c r="N222" s="9">
        <f>J222*M222</f>
        <v>0</v>
      </c>
    </row>
    <row r="223" spans="1:14" s="17" customFormat="1" ht="63" customHeight="1">
      <c r="A223" s="11"/>
      <c r="B223" s="175" t="s">
        <v>130</v>
      </c>
      <c r="C223" s="13" t="s">
        <v>541</v>
      </c>
      <c r="D223" s="14"/>
      <c r="E223" s="183" t="s">
        <v>190</v>
      </c>
      <c r="F223" s="152"/>
      <c r="G223" s="152"/>
      <c r="H223" s="152"/>
      <c r="I223" s="152">
        <v>1</v>
      </c>
      <c r="J223" s="16">
        <v>1</v>
      </c>
      <c r="K223" s="174"/>
      <c r="L223" s="15" t="s">
        <v>18</v>
      </c>
      <c r="M223" s="4"/>
      <c r="N223" s="9">
        <f>J223*M223</f>
        <v>0</v>
      </c>
    </row>
    <row r="224" spans="1:14" s="17" customFormat="1" ht="19.5" customHeight="1">
      <c r="A224" s="11"/>
      <c r="B224" s="182" t="s">
        <v>174</v>
      </c>
      <c r="C224" s="165" t="s">
        <v>191</v>
      </c>
      <c r="D224" s="110"/>
      <c r="E224" s="15" t="s">
        <v>68</v>
      </c>
      <c r="F224" s="16">
        <v>85.5</v>
      </c>
      <c r="G224" s="16">
        <v>354.5</v>
      </c>
      <c r="H224" s="16">
        <v>216.8</v>
      </c>
      <c r="I224" s="16">
        <v>180.5</v>
      </c>
      <c r="J224" s="16">
        <v>1</v>
      </c>
      <c r="K224" s="14"/>
      <c r="L224" s="15" t="s">
        <v>18</v>
      </c>
      <c r="M224" s="8"/>
      <c r="N224" s="9">
        <f>J224*M224</f>
        <v>0</v>
      </c>
    </row>
    <row r="225" spans="1:14" s="17" customFormat="1">
      <c r="A225" s="11"/>
      <c r="B225" s="175"/>
      <c r="C225" s="184"/>
      <c r="D225" s="14"/>
      <c r="E225" s="183"/>
      <c r="F225" s="152"/>
      <c r="G225" s="152"/>
      <c r="H225" s="152"/>
      <c r="I225" s="152"/>
      <c r="J225" s="16"/>
      <c r="K225" s="174"/>
      <c r="L225" s="15"/>
      <c r="M225" s="4"/>
      <c r="N225" s="9"/>
    </row>
    <row r="226" spans="1:14" s="17" customFormat="1" ht="84.75" customHeight="1">
      <c r="A226" s="11" t="s">
        <v>192</v>
      </c>
      <c r="B226" s="175" t="s">
        <v>128</v>
      </c>
      <c r="C226" s="13" t="s">
        <v>542</v>
      </c>
      <c r="D226" s="14"/>
      <c r="E226" s="183" t="s">
        <v>190</v>
      </c>
      <c r="F226" s="152"/>
      <c r="G226" s="152">
        <v>1</v>
      </c>
      <c r="H226" s="152">
        <v>1</v>
      </c>
      <c r="I226" s="152"/>
      <c r="J226" s="16">
        <v>1</v>
      </c>
      <c r="K226" s="174"/>
      <c r="L226" s="15" t="s">
        <v>18</v>
      </c>
      <c r="M226" s="185"/>
      <c r="N226" s="9">
        <f>J226*M226</f>
        <v>0</v>
      </c>
    </row>
    <row r="227" spans="1:14" s="17" customFormat="1" ht="65.25" customHeight="1">
      <c r="A227" s="11"/>
      <c r="B227" s="175" t="s">
        <v>130</v>
      </c>
      <c r="C227" s="13" t="s">
        <v>543</v>
      </c>
      <c r="D227" s="14"/>
      <c r="E227" s="183" t="s">
        <v>190</v>
      </c>
      <c r="F227" s="152"/>
      <c r="G227" s="152"/>
      <c r="H227" s="152"/>
      <c r="I227" s="152">
        <v>1</v>
      </c>
      <c r="J227" s="16">
        <v>1</v>
      </c>
      <c r="K227" s="174"/>
      <c r="L227" s="15" t="s">
        <v>18</v>
      </c>
      <c r="M227" s="4"/>
      <c r="N227" s="9">
        <f>J227*M227</f>
        <v>0</v>
      </c>
    </row>
    <row r="228" spans="1:14" s="17" customFormat="1" ht="17.25" customHeight="1">
      <c r="A228" s="11"/>
      <c r="B228" s="175" t="s">
        <v>174</v>
      </c>
      <c r="C228" s="165" t="s">
        <v>191</v>
      </c>
      <c r="D228" s="110"/>
      <c r="E228" s="15" t="s">
        <v>68</v>
      </c>
      <c r="F228" s="16">
        <v>85.5</v>
      </c>
      <c r="G228" s="16">
        <v>354.5</v>
      </c>
      <c r="H228" s="16">
        <v>216.8</v>
      </c>
      <c r="I228" s="16">
        <v>180.5</v>
      </c>
      <c r="J228" s="16">
        <v>1</v>
      </c>
      <c r="K228" s="14"/>
      <c r="L228" s="15" t="s">
        <v>18</v>
      </c>
      <c r="M228" s="8"/>
      <c r="N228" s="9">
        <f>J228*M228</f>
        <v>0</v>
      </c>
    </row>
    <row r="229" spans="1:14" s="17" customFormat="1">
      <c r="A229" s="11"/>
      <c r="B229" s="175"/>
      <c r="C229" s="130"/>
      <c r="D229" s="14"/>
      <c r="E229" s="16"/>
      <c r="F229" s="16"/>
      <c r="G229" s="16"/>
      <c r="H229" s="16"/>
      <c r="I229" s="16"/>
      <c r="J229" s="16"/>
      <c r="K229" s="14"/>
      <c r="L229" s="15"/>
      <c r="M229" s="8"/>
      <c r="N229" s="9"/>
    </row>
    <row r="230" spans="1:14" s="17" customFormat="1" ht="92.25" customHeight="1">
      <c r="A230" s="11" t="s">
        <v>193</v>
      </c>
      <c r="B230" s="175" t="s">
        <v>128</v>
      </c>
      <c r="C230" s="13" t="s">
        <v>544</v>
      </c>
      <c r="D230" s="14"/>
      <c r="E230" s="16" t="s">
        <v>17</v>
      </c>
      <c r="F230" s="152"/>
      <c r="G230" s="152"/>
      <c r="H230" s="152"/>
      <c r="I230" s="152"/>
      <c r="J230" s="16">
        <v>1</v>
      </c>
      <c r="K230" s="174"/>
      <c r="L230" s="15" t="s">
        <v>18</v>
      </c>
      <c r="M230" s="4"/>
      <c r="N230" s="9">
        <f>J230*M230</f>
        <v>0</v>
      </c>
    </row>
    <row r="231" spans="1:14" s="17" customFormat="1" ht="22.5" customHeight="1">
      <c r="A231" s="11"/>
      <c r="B231" s="182" t="s">
        <v>130</v>
      </c>
      <c r="C231" s="165" t="s">
        <v>194</v>
      </c>
      <c r="D231" s="110"/>
      <c r="E231" s="15" t="s">
        <v>68</v>
      </c>
      <c r="F231" s="16">
        <v>85.5</v>
      </c>
      <c r="G231" s="16">
        <v>354.5</v>
      </c>
      <c r="H231" s="16">
        <v>216.8</v>
      </c>
      <c r="I231" s="16">
        <v>180.5</v>
      </c>
      <c r="J231" s="16">
        <v>1</v>
      </c>
      <c r="K231" s="14"/>
      <c r="L231" s="15" t="s">
        <v>18</v>
      </c>
      <c r="M231" s="8"/>
      <c r="N231" s="9">
        <f>J231*M231</f>
        <v>0</v>
      </c>
    </row>
    <row r="232" spans="1:14" s="17" customFormat="1">
      <c r="A232" s="11"/>
      <c r="B232" s="175"/>
      <c r="C232" s="130"/>
      <c r="D232" s="14"/>
      <c r="E232" s="16"/>
      <c r="F232" s="16"/>
      <c r="G232" s="16"/>
      <c r="H232" s="16"/>
      <c r="I232" s="16"/>
      <c r="J232" s="16"/>
      <c r="K232" s="14"/>
      <c r="L232" s="15"/>
      <c r="M232" s="8"/>
      <c r="N232" s="9"/>
    </row>
    <row r="233" spans="1:14" s="17" customFormat="1" ht="94.5" customHeight="1">
      <c r="A233" s="11" t="s">
        <v>195</v>
      </c>
      <c r="B233" s="175" t="s">
        <v>128</v>
      </c>
      <c r="C233" s="13" t="s">
        <v>545</v>
      </c>
      <c r="D233" s="14"/>
      <c r="E233" s="16" t="s">
        <v>17</v>
      </c>
      <c r="F233" s="152"/>
      <c r="G233" s="152"/>
      <c r="H233" s="152"/>
      <c r="I233" s="152"/>
      <c r="J233" s="16">
        <v>1</v>
      </c>
      <c r="K233" s="174"/>
      <c r="L233" s="15" t="s">
        <v>18</v>
      </c>
      <c r="M233" s="4"/>
      <c r="N233" s="9">
        <f>J233*M233</f>
        <v>0</v>
      </c>
    </row>
    <row r="234" spans="1:14" s="17" customFormat="1" ht="21" customHeight="1">
      <c r="A234" s="11"/>
      <c r="B234" s="182" t="s">
        <v>130</v>
      </c>
      <c r="C234" s="165" t="s">
        <v>194</v>
      </c>
      <c r="D234" s="110"/>
      <c r="E234" s="15" t="s">
        <v>68</v>
      </c>
      <c r="F234" s="16">
        <v>85.5</v>
      </c>
      <c r="G234" s="16">
        <v>354.5</v>
      </c>
      <c r="H234" s="16">
        <v>216.8</v>
      </c>
      <c r="I234" s="16">
        <v>180.5</v>
      </c>
      <c r="J234" s="16">
        <v>1</v>
      </c>
      <c r="K234" s="14"/>
      <c r="L234" s="15" t="s">
        <v>18</v>
      </c>
      <c r="M234" s="8"/>
      <c r="N234" s="9">
        <f>J234*M234</f>
        <v>0</v>
      </c>
    </row>
    <row r="235" spans="1:14" s="17" customFormat="1">
      <c r="A235" s="11"/>
      <c r="B235" s="175"/>
      <c r="C235" s="130"/>
      <c r="D235" s="14"/>
      <c r="E235" s="16"/>
      <c r="F235" s="16"/>
      <c r="G235" s="16"/>
      <c r="H235" s="16"/>
      <c r="I235" s="16"/>
      <c r="J235" s="16"/>
      <c r="K235" s="14"/>
      <c r="L235" s="15"/>
      <c r="M235" s="8"/>
      <c r="N235" s="9"/>
    </row>
    <row r="236" spans="1:14" s="17" customFormat="1" ht="96.75" customHeight="1">
      <c r="A236" s="11" t="s">
        <v>196</v>
      </c>
      <c r="B236" s="175" t="s">
        <v>128</v>
      </c>
      <c r="C236" s="181" t="s">
        <v>546</v>
      </c>
      <c r="D236" s="14"/>
      <c r="E236" s="16" t="s">
        <v>17</v>
      </c>
      <c r="F236" s="152"/>
      <c r="G236" s="152"/>
      <c r="H236" s="152"/>
      <c r="I236" s="152"/>
      <c r="J236" s="16">
        <v>1</v>
      </c>
      <c r="K236" s="174"/>
      <c r="L236" s="15" t="s">
        <v>18</v>
      </c>
      <c r="M236" s="4"/>
      <c r="N236" s="9">
        <f>J236*M236</f>
        <v>0</v>
      </c>
    </row>
    <row r="237" spans="1:14" s="17" customFormat="1" ht="22.5" customHeight="1">
      <c r="A237" s="11"/>
      <c r="B237" s="182" t="s">
        <v>130</v>
      </c>
      <c r="C237" s="165" t="s">
        <v>194</v>
      </c>
      <c r="D237" s="110"/>
      <c r="E237" s="15" t="s">
        <v>68</v>
      </c>
      <c r="F237" s="16">
        <v>85.5</v>
      </c>
      <c r="G237" s="16">
        <v>354.5</v>
      </c>
      <c r="H237" s="16">
        <v>216.8</v>
      </c>
      <c r="I237" s="16">
        <v>180.5</v>
      </c>
      <c r="J237" s="16">
        <v>1</v>
      </c>
      <c r="K237" s="14"/>
      <c r="L237" s="15" t="s">
        <v>18</v>
      </c>
      <c r="M237" s="8"/>
      <c r="N237" s="9">
        <f>J237*M237</f>
        <v>0</v>
      </c>
    </row>
    <row r="238" spans="1:14" s="17" customFormat="1" ht="22.5" customHeight="1">
      <c r="A238" s="11"/>
      <c r="B238" s="182"/>
      <c r="C238" s="165"/>
      <c r="D238" s="110"/>
      <c r="E238" s="15"/>
      <c r="F238" s="16"/>
      <c r="G238" s="16"/>
      <c r="H238" s="16"/>
      <c r="I238" s="16"/>
      <c r="J238" s="16"/>
      <c r="K238" s="14"/>
      <c r="L238" s="15"/>
      <c r="M238" s="8"/>
      <c r="N238" s="9"/>
    </row>
    <row r="239" spans="1:14" s="17" customFormat="1" ht="21" customHeight="1">
      <c r="A239" s="11" t="s">
        <v>197</v>
      </c>
      <c r="B239" s="12"/>
      <c r="C239" s="181" t="s">
        <v>198</v>
      </c>
      <c r="D239" s="14"/>
      <c r="E239" s="15"/>
      <c r="F239" s="16"/>
      <c r="G239" s="16"/>
      <c r="H239" s="16"/>
      <c r="I239" s="16"/>
      <c r="J239" s="16"/>
      <c r="K239" s="14"/>
      <c r="L239" s="15"/>
      <c r="M239" s="8"/>
      <c r="N239" s="9"/>
    </row>
    <row r="240" spans="1:14" s="17" customFormat="1" ht="90">
      <c r="A240" s="11"/>
      <c r="B240" s="12" t="s">
        <v>128</v>
      </c>
      <c r="C240" s="186" t="s">
        <v>547</v>
      </c>
      <c r="D240" s="14"/>
      <c r="E240" s="15" t="s">
        <v>68</v>
      </c>
      <c r="F240" s="16">
        <v>8</v>
      </c>
      <c r="G240" s="16">
        <v>5</v>
      </c>
      <c r="H240" s="16">
        <v>37</v>
      </c>
      <c r="I240" s="16">
        <v>18</v>
      </c>
      <c r="J240" s="16">
        <v>1</v>
      </c>
      <c r="K240" s="14"/>
      <c r="L240" s="15" t="s">
        <v>18</v>
      </c>
      <c r="M240" s="8"/>
      <c r="N240" s="9">
        <f>J240*M240</f>
        <v>0</v>
      </c>
    </row>
    <row r="241" spans="1:14" s="17" customFormat="1" ht="17.25" customHeight="1">
      <c r="A241" s="11"/>
      <c r="B241" s="187" t="s">
        <v>130</v>
      </c>
      <c r="C241" s="188" t="s">
        <v>199</v>
      </c>
      <c r="D241" s="14"/>
      <c r="E241" s="15" t="s">
        <v>68</v>
      </c>
      <c r="F241" s="16">
        <v>8</v>
      </c>
      <c r="G241" s="16">
        <v>5</v>
      </c>
      <c r="H241" s="16">
        <v>37</v>
      </c>
      <c r="I241" s="16">
        <v>18</v>
      </c>
      <c r="J241" s="16">
        <v>1</v>
      </c>
      <c r="K241" s="14"/>
      <c r="L241" s="15" t="s">
        <v>18</v>
      </c>
      <c r="M241" s="8"/>
      <c r="N241" s="9">
        <f>J241*M241</f>
        <v>0</v>
      </c>
    </row>
    <row r="242" spans="1:14" s="17" customFormat="1">
      <c r="A242" s="11"/>
      <c r="B242" s="175"/>
      <c r="C242" s="130"/>
      <c r="D242" s="14"/>
      <c r="E242" s="16"/>
      <c r="F242" s="16"/>
      <c r="G242" s="16"/>
      <c r="H242" s="16"/>
      <c r="I242" s="16"/>
      <c r="J242" s="16"/>
      <c r="K242" s="14"/>
      <c r="L242" s="15"/>
      <c r="M242" s="8"/>
      <c r="N242" s="9"/>
    </row>
    <row r="243" spans="1:14" s="17" customFormat="1">
      <c r="A243" s="11"/>
      <c r="B243" s="175"/>
      <c r="C243" s="189"/>
      <c r="D243" s="14"/>
      <c r="E243" s="16"/>
      <c r="F243" s="152"/>
      <c r="G243" s="152"/>
      <c r="H243" s="152"/>
      <c r="I243" s="152"/>
      <c r="J243" s="16"/>
      <c r="K243" s="174"/>
      <c r="L243" s="15"/>
      <c r="M243" s="4"/>
      <c r="N243" s="9"/>
    </row>
    <row r="244" spans="1:14" s="17" customFormat="1" ht="49.5" customHeight="1">
      <c r="A244" s="11" t="s">
        <v>499</v>
      </c>
      <c r="B244" s="175" t="s">
        <v>128</v>
      </c>
      <c r="C244" s="181" t="s">
        <v>201</v>
      </c>
      <c r="D244" s="14"/>
      <c r="E244" s="16" t="s">
        <v>68</v>
      </c>
      <c r="F244" s="152"/>
      <c r="G244" s="152"/>
      <c r="H244" s="152"/>
      <c r="I244" s="152"/>
      <c r="J244" s="16">
        <v>1</v>
      </c>
      <c r="K244" s="190"/>
      <c r="L244" s="15" t="s">
        <v>18</v>
      </c>
      <c r="M244" s="4"/>
      <c r="N244" s="9">
        <f>J244*M244</f>
        <v>0</v>
      </c>
    </row>
    <row r="245" spans="1:14" s="17" customFormat="1" ht="17.45" customHeight="1">
      <c r="A245" s="11"/>
      <c r="B245" s="182" t="s">
        <v>130</v>
      </c>
      <c r="C245" s="165" t="s">
        <v>202</v>
      </c>
      <c r="D245" s="110"/>
      <c r="E245" s="15" t="s">
        <v>68</v>
      </c>
      <c r="F245" s="16">
        <v>85.5</v>
      </c>
      <c r="G245" s="16">
        <v>354.5</v>
      </c>
      <c r="H245" s="16">
        <v>216.8</v>
      </c>
      <c r="I245" s="16">
        <v>180.5</v>
      </c>
      <c r="J245" s="16">
        <v>1</v>
      </c>
      <c r="K245" s="14"/>
      <c r="L245" s="15" t="s">
        <v>18</v>
      </c>
      <c r="M245" s="8"/>
      <c r="N245" s="9">
        <f>J245*M245</f>
        <v>0</v>
      </c>
    </row>
    <row r="246" spans="1:14" s="17" customFormat="1">
      <c r="A246" s="11"/>
      <c r="B246" s="175"/>
      <c r="C246" s="189"/>
      <c r="D246" s="14"/>
      <c r="E246" s="16"/>
      <c r="F246" s="152"/>
      <c r="G246" s="152"/>
      <c r="H246" s="152"/>
      <c r="I246" s="152"/>
      <c r="J246" s="16"/>
      <c r="K246" s="190"/>
      <c r="L246" s="15"/>
      <c r="M246" s="4"/>
      <c r="N246" s="9"/>
    </row>
    <row r="247" spans="1:14" s="17" customFormat="1" ht="60">
      <c r="A247" s="11" t="s">
        <v>500</v>
      </c>
      <c r="B247" s="175" t="s">
        <v>128</v>
      </c>
      <c r="C247" s="181" t="s">
        <v>204</v>
      </c>
      <c r="D247" s="14"/>
      <c r="E247" s="183" t="s">
        <v>190</v>
      </c>
      <c r="F247" s="152"/>
      <c r="G247" s="152"/>
      <c r="H247" s="152"/>
      <c r="I247" s="152"/>
      <c r="J247" s="16">
        <v>1</v>
      </c>
      <c r="K247" s="174"/>
      <c r="L247" s="15" t="s">
        <v>18</v>
      </c>
      <c r="M247" s="4"/>
      <c r="N247" s="9">
        <f>J247*M247</f>
        <v>0</v>
      </c>
    </row>
    <row r="248" spans="1:14" s="17" customFormat="1">
      <c r="A248" s="11"/>
      <c r="B248" s="175" t="s">
        <v>130</v>
      </c>
      <c r="C248" s="165" t="s">
        <v>205</v>
      </c>
      <c r="D248" s="110"/>
      <c r="E248" s="15" t="s">
        <v>68</v>
      </c>
      <c r="F248" s="16">
        <v>85.5</v>
      </c>
      <c r="G248" s="16">
        <v>354.5</v>
      </c>
      <c r="H248" s="16">
        <v>216.8</v>
      </c>
      <c r="I248" s="16">
        <v>180.5</v>
      </c>
      <c r="J248" s="16">
        <v>1</v>
      </c>
      <c r="K248" s="14"/>
      <c r="L248" s="15" t="s">
        <v>18</v>
      </c>
      <c r="M248" s="8"/>
      <c r="N248" s="9">
        <f>J248*M248</f>
        <v>0</v>
      </c>
    </row>
    <row r="249" spans="1:14" s="17" customFormat="1">
      <c r="A249" s="11"/>
      <c r="B249" s="175"/>
      <c r="C249" s="181"/>
      <c r="D249" s="14"/>
      <c r="E249" s="183"/>
      <c r="F249" s="152"/>
      <c r="G249" s="152"/>
      <c r="H249" s="152"/>
      <c r="I249" s="152"/>
      <c r="J249" s="16"/>
      <c r="K249" s="174"/>
      <c r="L249" s="15"/>
      <c r="M249" s="4"/>
      <c r="N249" s="9"/>
    </row>
    <row r="250" spans="1:14" s="17" customFormat="1" ht="65.25" customHeight="1">
      <c r="A250" s="11" t="s">
        <v>200</v>
      </c>
      <c r="B250" s="175" t="s">
        <v>128</v>
      </c>
      <c r="C250" s="181" t="s">
        <v>207</v>
      </c>
      <c r="D250" s="14"/>
      <c r="E250" s="183" t="s">
        <v>190</v>
      </c>
      <c r="F250" s="152"/>
      <c r="G250" s="152"/>
      <c r="H250" s="152"/>
      <c r="I250" s="152"/>
      <c r="J250" s="16">
        <v>1</v>
      </c>
      <c r="K250" s="174"/>
      <c r="L250" s="15" t="s">
        <v>18</v>
      </c>
      <c r="M250" s="4"/>
      <c r="N250" s="9">
        <f>J250*M250</f>
        <v>0</v>
      </c>
    </row>
    <row r="251" spans="1:14" s="17" customFormat="1">
      <c r="A251" s="11"/>
      <c r="B251" s="182" t="s">
        <v>130</v>
      </c>
      <c r="C251" s="165" t="s">
        <v>208</v>
      </c>
      <c r="D251" s="110"/>
      <c r="E251" s="15" t="s">
        <v>68</v>
      </c>
      <c r="F251" s="16">
        <v>85.5</v>
      </c>
      <c r="G251" s="16">
        <v>354.5</v>
      </c>
      <c r="H251" s="16">
        <v>216.8</v>
      </c>
      <c r="I251" s="16">
        <v>180.5</v>
      </c>
      <c r="J251" s="16">
        <v>1</v>
      </c>
      <c r="K251" s="14"/>
      <c r="L251" s="15" t="s">
        <v>18</v>
      </c>
      <c r="M251" s="8"/>
      <c r="N251" s="9">
        <f>J251*M251</f>
        <v>0</v>
      </c>
    </row>
    <row r="252" spans="1:14" s="17" customFormat="1">
      <c r="A252" s="11"/>
      <c r="B252" s="175"/>
      <c r="C252" s="165"/>
      <c r="D252" s="110"/>
      <c r="E252" s="15"/>
      <c r="F252" s="16"/>
      <c r="G252" s="16"/>
      <c r="H252" s="16"/>
      <c r="I252" s="16"/>
      <c r="J252" s="16"/>
      <c r="K252" s="14"/>
      <c r="L252" s="15"/>
      <c r="M252" s="8"/>
      <c r="N252" s="9"/>
    </row>
    <row r="253" spans="1:14" s="17" customFormat="1" ht="45">
      <c r="A253" s="11" t="s">
        <v>203</v>
      </c>
      <c r="B253" s="175" t="s">
        <v>128</v>
      </c>
      <c r="C253" s="181" t="s">
        <v>210</v>
      </c>
      <c r="D253" s="191"/>
      <c r="E253" s="16" t="s">
        <v>211</v>
      </c>
      <c r="F253" s="152"/>
      <c r="G253" s="152">
        <v>2.16</v>
      </c>
      <c r="H253" s="152"/>
      <c r="I253" s="152">
        <v>3</v>
      </c>
      <c r="J253" s="16">
        <v>1</v>
      </c>
      <c r="K253" s="192"/>
      <c r="L253" s="15" t="s">
        <v>18</v>
      </c>
      <c r="M253" s="4"/>
      <c r="N253" s="9">
        <f>J253*M253</f>
        <v>0</v>
      </c>
    </row>
    <row r="254" spans="1:14" s="17" customFormat="1" ht="45">
      <c r="A254" s="11"/>
      <c r="B254" s="175" t="s">
        <v>130</v>
      </c>
      <c r="C254" s="181" t="s">
        <v>501</v>
      </c>
      <c r="D254" s="191"/>
      <c r="E254" s="16" t="s">
        <v>211</v>
      </c>
      <c r="F254" s="152"/>
      <c r="G254" s="152">
        <v>2.16</v>
      </c>
      <c r="H254" s="152"/>
      <c r="I254" s="152">
        <v>3</v>
      </c>
      <c r="J254" s="16">
        <v>1</v>
      </c>
      <c r="K254" s="192"/>
      <c r="L254" s="15" t="s">
        <v>18</v>
      </c>
      <c r="M254" s="4"/>
      <c r="N254" s="9">
        <f>J254*M254</f>
        <v>0</v>
      </c>
    </row>
    <row r="255" spans="1:14" s="17" customFormat="1" ht="17.25" customHeight="1">
      <c r="A255" s="11"/>
      <c r="B255" s="182" t="s">
        <v>174</v>
      </c>
      <c r="C255" s="165" t="s">
        <v>212</v>
      </c>
      <c r="D255" s="110"/>
      <c r="E255" s="15" t="s">
        <v>68</v>
      </c>
      <c r="F255" s="16">
        <v>85.5</v>
      </c>
      <c r="G255" s="16">
        <v>354.5</v>
      </c>
      <c r="H255" s="16">
        <v>216.8</v>
      </c>
      <c r="I255" s="16">
        <v>180.5</v>
      </c>
      <c r="J255" s="16">
        <v>1</v>
      </c>
      <c r="K255" s="14"/>
      <c r="L255" s="15" t="s">
        <v>18</v>
      </c>
      <c r="M255" s="8"/>
      <c r="N255" s="9">
        <f>J255*M255</f>
        <v>0</v>
      </c>
    </row>
    <row r="256" spans="1:14" s="17" customFormat="1">
      <c r="A256" s="11"/>
      <c r="B256" s="175"/>
      <c r="C256" s="181"/>
      <c r="D256" s="191"/>
      <c r="E256" s="193"/>
      <c r="F256" s="152"/>
      <c r="G256" s="152"/>
      <c r="H256" s="152"/>
      <c r="I256" s="152"/>
      <c r="J256" s="16"/>
      <c r="K256" s="192"/>
      <c r="L256" s="15"/>
      <c r="M256" s="4"/>
      <c r="N256" s="9"/>
    </row>
    <row r="257" spans="1:14" s="17" customFormat="1" ht="44.45" customHeight="1">
      <c r="A257" s="11" t="s">
        <v>206</v>
      </c>
      <c r="B257" s="175" t="s">
        <v>128</v>
      </c>
      <c r="C257" s="181" t="s">
        <v>214</v>
      </c>
      <c r="D257" s="191"/>
      <c r="E257" s="16" t="s">
        <v>211</v>
      </c>
      <c r="F257" s="152"/>
      <c r="G257" s="152"/>
      <c r="H257" s="152"/>
      <c r="I257" s="152"/>
      <c r="J257" s="16">
        <v>1</v>
      </c>
      <c r="K257" s="192"/>
      <c r="L257" s="15" t="s">
        <v>18</v>
      </c>
      <c r="M257" s="4"/>
      <c r="N257" s="9">
        <f>J257*M257</f>
        <v>0</v>
      </c>
    </row>
    <row r="258" spans="1:14" s="17" customFormat="1" ht="19.5" customHeight="1">
      <c r="A258" s="11"/>
      <c r="B258" s="182" t="s">
        <v>130</v>
      </c>
      <c r="C258" s="165" t="s">
        <v>212</v>
      </c>
      <c r="D258" s="110"/>
      <c r="E258" s="15" t="s">
        <v>68</v>
      </c>
      <c r="F258" s="16">
        <v>85.5</v>
      </c>
      <c r="G258" s="16">
        <v>354.5</v>
      </c>
      <c r="H258" s="16">
        <v>216.8</v>
      </c>
      <c r="I258" s="16">
        <v>180.5</v>
      </c>
      <c r="J258" s="16">
        <v>1</v>
      </c>
      <c r="K258" s="14"/>
      <c r="L258" s="15" t="s">
        <v>18</v>
      </c>
      <c r="M258" s="8"/>
      <c r="N258" s="9">
        <f>J258*M258</f>
        <v>0</v>
      </c>
    </row>
    <row r="259" spans="1:14" s="17" customFormat="1">
      <c r="A259" s="11"/>
      <c r="B259" s="175"/>
      <c r="C259" s="181"/>
      <c r="D259" s="191"/>
      <c r="E259" s="193"/>
      <c r="F259" s="152"/>
      <c r="G259" s="152"/>
      <c r="H259" s="152"/>
      <c r="I259" s="152"/>
      <c r="J259" s="16"/>
      <c r="K259" s="192"/>
      <c r="L259" s="15"/>
      <c r="M259" s="4"/>
      <c r="N259" s="9"/>
    </row>
    <row r="260" spans="1:14" s="17" customFormat="1" ht="46.7" customHeight="1">
      <c r="A260" s="11" t="s">
        <v>209</v>
      </c>
      <c r="B260" s="175" t="s">
        <v>128</v>
      </c>
      <c r="C260" s="181" t="s">
        <v>216</v>
      </c>
      <c r="D260" s="191"/>
      <c r="E260" s="16" t="s">
        <v>211</v>
      </c>
      <c r="F260" s="152"/>
      <c r="G260" s="152"/>
      <c r="H260" s="152"/>
      <c r="I260" s="152"/>
      <c r="J260" s="16">
        <v>1</v>
      </c>
      <c r="K260" s="192"/>
      <c r="L260" s="15" t="s">
        <v>18</v>
      </c>
      <c r="M260" s="4"/>
      <c r="N260" s="9">
        <f>J260*M260</f>
        <v>0</v>
      </c>
    </row>
    <row r="261" spans="1:14" s="17" customFormat="1" ht="18" customHeight="1">
      <c r="A261" s="11"/>
      <c r="B261" s="182" t="s">
        <v>130</v>
      </c>
      <c r="C261" s="165" t="s">
        <v>212</v>
      </c>
      <c r="D261" s="110"/>
      <c r="E261" s="15" t="s">
        <v>68</v>
      </c>
      <c r="F261" s="16">
        <v>85.5</v>
      </c>
      <c r="G261" s="16">
        <v>354.5</v>
      </c>
      <c r="H261" s="16">
        <v>216.8</v>
      </c>
      <c r="I261" s="16">
        <v>180.5</v>
      </c>
      <c r="J261" s="16">
        <v>1</v>
      </c>
      <c r="K261" s="14"/>
      <c r="L261" s="15" t="s">
        <v>18</v>
      </c>
      <c r="M261" s="8"/>
      <c r="N261" s="9">
        <f>J261*M261</f>
        <v>0</v>
      </c>
    </row>
    <row r="262" spans="1:14" s="17" customFormat="1">
      <c r="A262" s="11"/>
      <c r="B262" s="175"/>
      <c r="C262" s="181"/>
      <c r="D262" s="191"/>
      <c r="E262" s="16"/>
      <c r="F262" s="152"/>
      <c r="G262" s="152"/>
      <c r="H262" s="152"/>
      <c r="I262" s="152"/>
      <c r="J262" s="16"/>
      <c r="K262" s="192"/>
      <c r="L262" s="15"/>
      <c r="M262" s="4"/>
      <c r="N262" s="9"/>
    </row>
    <row r="263" spans="1:14" s="17" customFormat="1" ht="111.75" customHeight="1">
      <c r="A263" s="11" t="s">
        <v>213</v>
      </c>
      <c r="B263" s="175" t="s">
        <v>128</v>
      </c>
      <c r="C263" s="181" t="s">
        <v>548</v>
      </c>
      <c r="D263" s="191"/>
      <c r="E263" s="16" t="s">
        <v>68</v>
      </c>
      <c r="F263" s="152"/>
      <c r="G263" s="152"/>
      <c r="H263" s="152"/>
      <c r="I263" s="152">
        <v>10</v>
      </c>
      <c r="J263" s="16">
        <v>1</v>
      </c>
      <c r="K263" s="192"/>
      <c r="L263" s="15" t="s">
        <v>18</v>
      </c>
      <c r="M263" s="4"/>
      <c r="N263" s="9">
        <f>J263*M263</f>
        <v>0</v>
      </c>
    </row>
    <row r="264" spans="1:14" s="17" customFormat="1" ht="99.75" customHeight="1">
      <c r="A264" s="11"/>
      <c r="B264" s="175" t="s">
        <v>130</v>
      </c>
      <c r="C264" s="181" t="s">
        <v>549</v>
      </c>
      <c r="D264" s="191"/>
      <c r="E264" s="16" t="s">
        <v>68</v>
      </c>
      <c r="F264" s="152"/>
      <c r="G264" s="152"/>
      <c r="H264" s="152"/>
      <c r="I264" s="152">
        <v>10</v>
      </c>
      <c r="J264" s="16">
        <v>1</v>
      </c>
      <c r="K264" s="192"/>
      <c r="L264" s="15" t="s">
        <v>18</v>
      </c>
      <c r="M264" s="4"/>
      <c r="N264" s="9">
        <f>J264*M264</f>
        <v>0</v>
      </c>
    </row>
    <row r="265" spans="1:14" s="17" customFormat="1" ht="16.5" customHeight="1">
      <c r="A265" s="11"/>
      <c r="B265" s="182" t="s">
        <v>130</v>
      </c>
      <c r="C265" s="165" t="s">
        <v>218</v>
      </c>
      <c r="D265" s="110"/>
      <c r="E265" s="15" t="s">
        <v>68</v>
      </c>
      <c r="F265" s="16">
        <v>85.5</v>
      </c>
      <c r="G265" s="16">
        <v>354.5</v>
      </c>
      <c r="H265" s="16">
        <v>216.8</v>
      </c>
      <c r="I265" s="16">
        <v>180.5</v>
      </c>
      <c r="J265" s="16">
        <v>1</v>
      </c>
      <c r="K265" s="14"/>
      <c r="L265" s="15" t="s">
        <v>18</v>
      </c>
      <c r="M265" s="8"/>
      <c r="N265" s="9">
        <f>J265*M265</f>
        <v>0</v>
      </c>
    </row>
    <row r="266" spans="1:14" s="17" customFormat="1">
      <c r="A266" s="11"/>
      <c r="B266" s="175"/>
      <c r="C266" s="130"/>
      <c r="D266" s="14"/>
      <c r="E266" s="16"/>
      <c r="F266" s="16"/>
      <c r="G266" s="16"/>
      <c r="H266" s="16"/>
      <c r="I266" s="16"/>
      <c r="J266" s="16"/>
      <c r="K266" s="14"/>
      <c r="L266" s="15"/>
      <c r="M266" s="8"/>
      <c r="N266" s="9"/>
    </row>
    <row r="267" spans="1:14" s="17" customFormat="1" ht="90">
      <c r="A267" s="11" t="s">
        <v>215</v>
      </c>
      <c r="B267" s="175" t="s">
        <v>128</v>
      </c>
      <c r="C267" s="181" t="s">
        <v>550</v>
      </c>
      <c r="D267" s="191"/>
      <c r="E267" s="16" t="s">
        <v>17</v>
      </c>
      <c r="F267" s="152"/>
      <c r="G267" s="152"/>
      <c r="H267" s="152">
        <v>1</v>
      </c>
      <c r="I267" s="152">
        <v>2</v>
      </c>
      <c r="J267" s="16">
        <v>1</v>
      </c>
      <c r="K267" s="192"/>
      <c r="L267" s="15" t="s">
        <v>18</v>
      </c>
      <c r="M267" s="4"/>
      <c r="N267" s="9">
        <f>J267*M267</f>
        <v>0</v>
      </c>
    </row>
    <row r="268" spans="1:14" s="17" customFormat="1" ht="105">
      <c r="A268" s="11"/>
      <c r="B268" s="175" t="s">
        <v>130</v>
      </c>
      <c r="C268" s="181" t="s">
        <v>551</v>
      </c>
      <c r="D268" s="191"/>
      <c r="E268" s="16" t="s">
        <v>17</v>
      </c>
      <c r="F268" s="152"/>
      <c r="G268" s="152"/>
      <c r="H268" s="152"/>
      <c r="I268" s="152"/>
      <c r="J268" s="16">
        <v>1</v>
      </c>
      <c r="K268" s="192"/>
      <c r="L268" s="15" t="s">
        <v>18</v>
      </c>
      <c r="M268" s="4"/>
      <c r="N268" s="9">
        <f>J268*M268</f>
        <v>0</v>
      </c>
    </row>
    <row r="269" spans="1:14" s="17" customFormat="1" ht="90">
      <c r="A269" s="11"/>
      <c r="B269" s="175" t="s">
        <v>174</v>
      </c>
      <c r="C269" s="181" t="s">
        <v>552</v>
      </c>
      <c r="D269" s="191"/>
      <c r="E269" s="16" t="s">
        <v>17</v>
      </c>
      <c r="F269" s="152"/>
      <c r="G269" s="152"/>
      <c r="H269" s="152"/>
      <c r="I269" s="152"/>
      <c r="J269" s="16">
        <v>1</v>
      </c>
      <c r="K269" s="192"/>
      <c r="L269" s="15" t="s">
        <v>18</v>
      </c>
      <c r="M269" s="4"/>
      <c r="N269" s="9">
        <f>J269*M269</f>
        <v>0</v>
      </c>
    </row>
    <row r="270" spans="1:14" s="17" customFormat="1" ht="105">
      <c r="A270" s="11"/>
      <c r="B270" s="175" t="s">
        <v>176</v>
      </c>
      <c r="C270" s="181" t="s">
        <v>553</v>
      </c>
      <c r="D270" s="191"/>
      <c r="E270" s="16" t="s">
        <v>68</v>
      </c>
      <c r="F270" s="152"/>
      <c r="G270" s="152"/>
      <c r="H270" s="152"/>
      <c r="I270" s="152"/>
      <c r="J270" s="16">
        <v>1</v>
      </c>
      <c r="K270" s="192"/>
      <c r="L270" s="15" t="s">
        <v>18</v>
      </c>
      <c r="M270" s="8"/>
      <c r="N270" s="9">
        <f>J270*M270</f>
        <v>0</v>
      </c>
    </row>
    <row r="271" spans="1:14" s="17" customFormat="1">
      <c r="A271" s="11"/>
      <c r="B271" s="182" t="s">
        <v>220</v>
      </c>
      <c r="C271" s="165" t="s">
        <v>221</v>
      </c>
      <c r="D271" s="110"/>
      <c r="E271" s="15" t="s">
        <v>68</v>
      </c>
      <c r="F271" s="16">
        <v>85.5</v>
      </c>
      <c r="G271" s="16">
        <v>354.5</v>
      </c>
      <c r="H271" s="16">
        <v>216.8</v>
      </c>
      <c r="I271" s="16">
        <v>180.5</v>
      </c>
      <c r="J271" s="16">
        <v>1</v>
      </c>
      <c r="K271" s="14"/>
      <c r="L271" s="15" t="s">
        <v>18</v>
      </c>
      <c r="M271" s="8"/>
      <c r="N271" s="9">
        <f>J271*M271</f>
        <v>0</v>
      </c>
    </row>
    <row r="272" spans="1:14" s="17" customFormat="1">
      <c r="A272" s="11"/>
      <c r="B272" s="175"/>
      <c r="C272" s="189"/>
      <c r="D272" s="14"/>
      <c r="E272" s="16"/>
      <c r="F272" s="16"/>
      <c r="G272" s="16"/>
      <c r="H272" s="16"/>
      <c r="I272" s="16"/>
      <c r="J272" s="16"/>
      <c r="K272" s="14"/>
      <c r="L272" s="15"/>
      <c r="M272" s="8"/>
      <c r="N272" s="9"/>
    </row>
    <row r="273" spans="1:14" s="17" customFormat="1" ht="51.75" customHeight="1">
      <c r="A273" s="11" t="s">
        <v>217</v>
      </c>
      <c r="B273" s="175" t="s">
        <v>128</v>
      </c>
      <c r="C273" s="181" t="s">
        <v>223</v>
      </c>
      <c r="D273" s="194"/>
      <c r="E273" s="16" t="s">
        <v>17</v>
      </c>
      <c r="F273" s="152"/>
      <c r="G273" s="152"/>
      <c r="H273" s="152"/>
      <c r="I273" s="152"/>
      <c r="J273" s="16">
        <v>1</v>
      </c>
      <c r="K273" s="192"/>
      <c r="L273" s="15" t="s">
        <v>18</v>
      </c>
      <c r="M273" s="4"/>
      <c r="N273" s="9">
        <f>J273*M273</f>
        <v>0</v>
      </c>
    </row>
    <row r="274" spans="1:14" s="17" customFormat="1" ht="45">
      <c r="A274" s="11"/>
      <c r="B274" s="175" t="s">
        <v>130</v>
      </c>
      <c r="C274" s="165" t="s">
        <v>224</v>
      </c>
      <c r="D274" s="110"/>
      <c r="E274" s="15" t="s">
        <v>68</v>
      </c>
      <c r="F274" s="16">
        <v>85.5</v>
      </c>
      <c r="G274" s="16">
        <v>354.5</v>
      </c>
      <c r="H274" s="16">
        <v>216.8</v>
      </c>
      <c r="I274" s="16">
        <v>180.5</v>
      </c>
      <c r="J274" s="16">
        <v>1</v>
      </c>
      <c r="K274" s="14"/>
      <c r="L274" s="15" t="s">
        <v>18</v>
      </c>
      <c r="M274" s="8"/>
      <c r="N274" s="9">
        <f>J274*M274</f>
        <v>0</v>
      </c>
    </row>
    <row r="275" spans="1:14" s="17" customFormat="1">
      <c r="A275" s="11"/>
      <c r="B275" s="175"/>
      <c r="C275" s="188"/>
      <c r="D275" s="194"/>
      <c r="E275" s="16"/>
      <c r="F275" s="152"/>
      <c r="G275" s="152"/>
      <c r="H275" s="152"/>
      <c r="I275" s="152"/>
      <c r="J275" s="16"/>
      <c r="K275" s="192"/>
      <c r="L275" s="15"/>
      <c r="M275" s="4"/>
      <c r="N275" s="9"/>
    </row>
    <row r="276" spans="1:14" s="17" customFormat="1" ht="136.5" customHeight="1">
      <c r="A276" s="11" t="s">
        <v>219</v>
      </c>
      <c r="B276" s="175"/>
      <c r="C276" s="181" t="s">
        <v>554</v>
      </c>
      <c r="D276" s="191"/>
      <c r="E276" s="16" t="s">
        <v>17</v>
      </c>
      <c r="F276" s="152"/>
      <c r="G276" s="152"/>
      <c r="H276" s="152"/>
      <c r="I276" s="152"/>
      <c r="J276" s="16">
        <v>1</v>
      </c>
      <c r="K276" s="192"/>
      <c r="L276" s="15" t="s">
        <v>18</v>
      </c>
      <c r="M276" s="4"/>
      <c r="N276" s="9">
        <f>J276*M276</f>
        <v>0</v>
      </c>
    </row>
    <row r="277" spans="1:14" s="17" customFormat="1">
      <c r="A277" s="11"/>
      <c r="B277" s="175"/>
      <c r="C277" s="181"/>
      <c r="D277" s="191"/>
      <c r="E277" s="193"/>
      <c r="F277" s="152"/>
      <c r="G277" s="152"/>
      <c r="H277" s="152"/>
      <c r="I277" s="152"/>
      <c r="J277" s="16"/>
      <c r="K277" s="192"/>
      <c r="L277" s="15"/>
      <c r="M277" s="4"/>
      <c r="N277" s="9"/>
    </row>
    <row r="278" spans="1:14" s="17" customFormat="1" ht="124.5" customHeight="1">
      <c r="A278" s="11" t="s">
        <v>222</v>
      </c>
      <c r="B278" s="175" t="s">
        <v>128</v>
      </c>
      <c r="C278" s="181" t="s">
        <v>227</v>
      </c>
      <c r="D278" s="191"/>
      <c r="E278" s="16" t="s">
        <v>17</v>
      </c>
      <c r="F278" s="152"/>
      <c r="G278" s="152"/>
      <c r="H278" s="152"/>
      <c r="I278" s="152"/>
      <c r="J278" s="16">
        <v>1</v>
      </c>
      <c r="K278" s="192"/>
      <c r="L278" s="15" t="s">
        <v>18</v>
      </c>
      <c r="M278" s="4"/>
      <c r="N278" s="9">
        <f>J278*M278</f>
        <v>0</v>
      </c>
    </row>
    <row r="279" spans="1:14" s="17" customFormat="1" ht="15.75" customHeight="1">
      <c r="A279" s="11"/>
      <c r="B279" s="195" t="s">
        <v>130</v>
      </c>
      <c r="C279" s="165" t="s">
        <v>228</v>
      </c>
      <c r="D279" s="110"/>
      <c r="E279" s="15" t="s">
        <v>68</v>
      </c>
      <c r="F279" s="16">
        <v>85.5</v>
      </c>
      <c r="G279" s="16">
        <v>354.5</v>
      </c>
      <c r="H279" s="16">
        <v>216.8</v>
      </c>
      <c r="I279" s="16">
        <v>180.5</v>
      </c>
      <c r="J279" s="16">
        <v>1</v>
      </c>
      <c r="K279" s="14"/>
      <c r="L279" s="15" t="s">
        <v>18</v>
      </c>
      <c r="M279" s="8"/>
      <c r="N279" s="9">
        <f>J279*M279</f>
        <v>0</v>
      </c>
    </row>
    <row r="280" spans="1:14" s="17" customFormat="1" ht="19.149999999999999" customHeight="1">
      <c r="A280" s="11"/>
      <c r="B280" s="175"/>
      <c r="C280" s="165"/>
      <c r="D280" s="110"/>
      <c r="E280" s="15"/>
      <c r="F280" s="16"/>
      <c r="G280" s="16"/>
      <c r="H280" s="16"/>
      <c r="I280" s="16"/>
      <c r="J280" s="16"/>
      <c r="K280" s="14"/>
      <c r="L280" s="15"/>
      <c r="M280" s="8"/>
      <c r="N280" s="9"/>
    </row>
    <row r="281" spans="1:14" s="17" customFormat="1" ht="46.7" customHeight="1">
      <c r="A281" s="11" t="s">
        <v>502</v>
      </c>
      <c r="B281" s="175" t="s">
        <v>128</v>
      </c>
      <c r="C281" s="181" t="s">
        <v>503</v>
      </c>
      <c r="D281" s="196"/>
      <c r="E281" s="16" t="s">
        <v>17</v>
      </c>
      <c r="F281" s="152"/>
      <c r="G281" s="152"/>
      <c r="H281" s="152"/>
      <c r="I281" s="152"/>
      <c r="J281" s="16">
        <v>1</v>
      </c>
      <c r="K281" s="192"/>
      <c r="L281" s="15" t="s">
        <v>18</v>
      </c>
      <c r="M281" s="4"/>
      <c r="N281" s="9">
        <f>J281*M281</f>
        <v>0</v>
      </c>
    </row>
    <row r="282" spans="1:14" s="17" customFormat="1" ht="49.5" customHeight="1">
      <c r="A282" s="11"/>
      <c r="B282" s="175" t="s">
        <v>130</v>
      </c>
      <c r="C282" s="168" t="s">
        <v>504</v>
      </c>
      <c r="D282" s="196"/>
      <c r="E282" s="16" t="s">
        <v>17</v>
      </c>
      <c r="F282" s="152"/>
      <c r="G282" s="152"/>
      <c r="H282" s="152"/>
      <c r="I282" s="152"/>
      <c r="J282" s="16">
        <v>1</v>
      </c>
      <c r="K282" s="192"/>
      <c r="L282" s="15" t="s">
        <v>18</v>
      </c>
      <c r="M282" s="4"/>
      <c r="N282" s="9">
        <f>J282*M282</f>
        <v>0</v>
      </c>
    </row>
    <row r="283" spans="1:14" s="17" customFormat="1" ht="18" customHeight="1">
      <c r="A283" s="11"/>
      <c r="B283" s="182" t="s">
        <v>174</v>
      </c>
      <c r="C283" s="165" t="s">
        <v>221</v>
      </c>
      <c r="D283" s="110"/>
      <c r="E283" s="15" t="s">
        <v>68</v>
      </c>
      <c r="F283" s="16">
        <v>85.5</v>
      </c>
      <c r="G283" s="16">
        <v>354.5</v>
      </c>
      <c r="H283" s="16">
        <v>216.8</v>
      </c>
      <c r="I283" s="16">
        <v>180.5</v>
      </c>
      <c r="J283" s="16">
        <v>1</v>
      </c>
      <c r="K283" s="14"/>
      <c r="L283" s="15" t="s">
        <v>18</v>
      </c>
      <c r="M283" s="8"/>
      <c r="N283" s="9">
        <f>J283*M283</f>
        <v>0</v>
      </c>
    </row>
    <row r="284" spans="1:14" s="17" customFormat="1">
      <c r="A284" s="11"/>
      <c r="B284" s="175"/>
      <c r="C284" s="165"/>
      <c r="D284" s="110"/>
      <c r="E284" s="15"/>
      <c r="F284" s="16"/>
      <c r="G284" s="16"/>
      <c r="H284" s="16"/>
      <c r="I284" s="16"/>
      <c r="J284" s="16"/>
      <c r="K284" s="14"/>
      <c r="L284" s="15"/>
      <c r="M284" s="8"/>
      <c r="N284" s="9"/>
    </row>
    <row r="285" spans="1:14" s="17" customFormat="1" ht="30">
      <c r="A285" s="11" t="s">
        <v>225</v>
      </c>
      <c r="B285" s="175" t="s">
        <v>128</v>
      </c>
      <c r="C285" s="129" t="s">
        <v>231</v>
      </c>
      <c r="D285" s="196"/>
      <c r="E285" s="16" t="s">
        <v>17</v>
      </c>
      <c r="F285" s="152"/>
      <c r="G285" s="152"/>
      <c r="H285" s="152">
        <v>1</v>
      </c>
      <c r="I285" s="152"/>
      <c r="J285" s="16">
        <v>10</v>
      </c>
      <c r="K285" s="192"/>
      <c r="L285" s="15" t="s">
        <v>18</v>
      </c>
      <c r="M285" s="4"/>
      <c r="N285" s="9">
        <f>J285*M285</f>
        <v>0</v>
      </c>
    </row>
    <row r="286" spans="1:14" s="17" customFormat="1">
      <c r="A286" s="11"/>
      <c r="B286" s="175" t="s">
        <v>130</v>
      </c>
      <c r="C286" s="165" t="s">
        <v>208</v>
      </c>
      <c r="D286" s="110"/>
      <c r="E286" s="15" t="s">
        <v>68</v>
      </c>
      <c r="F286" s="16">
        <v>85.5</v>
      </c>
      <c r="G286" s="16">
        <v>354.5</v>
      </c>
      <c r="H286" s="16">
        <v>216.8</v>
      </c>
      <c r="I286" s="16">
        <v>180.5</v>
      </c>
      <c r="J286" s="16">
        <v>10</v>
      </c>
      <c r="K286" s="14"/>
      <c r="L286" s="15" t="s">
        <v>18</v>
      </c>
      <c r="M286" s="8"/>
      <c r="N286" s="9">
        <f>J286*M286</f>
        <v>0</v>
      </c>
    </row>
    <row r="287" spans="1:14" s="17" customFormat="1">
      <c r="A287" s="11"/>
      <c r="B287" s="175"/>
      <c r="C287" s="165"/>
      <c r="D287" s="110"/>
      <c r="E287" s="15"/>
      <c r="F287" s="16"/>
      <c r="G287" s="16"/>
      <c r="H287" s="16"/>
      <c r="I287" s="16"/>
      <c r="J287" s="16"/>
      <c r="K287" s="14"/>
      <c r="L287" s="15"/>
      <c r="M287" s="8"/>
      <c r="N287" s="9"/>
    </row>
    <row r="288" spans="1:14" s="17" customFormat="1" ht="31.5" customHeight="1">
      <c r="A288" s="11" t="s">
        <v>226</v>
      </c>
      <c r="B288" s="175" t="s">
        <v>128</v>
      </c>
      <c r="C288" s="181" t="s">
        <v>233</v>
      </c>
      <c r="D288" s="14"/>
      <c r="E288" s="16" t="s">
        <v>17</v>
      </c>
      <c r="F288" s="152"/>
      <c r="G288" s="152">
        <v>12</v>
      </c>
      <c r="H288" s="152"/>
      <c r="I288" s="152"/>
      <c r="J288" s="16">
        <v>1</v>
      </c>
      <c r="K288" s="174"/>
      <c r="L288" s="15" t="s">
        <v>18</v>
      </c>
      <c r="M288" s="4"/>
      <c r="N288" s="9">
        <f>J288*M288</f>
        <v>0</v>
      </c>
    </row>
    <row r="289" spans="1:14" s="17" customFormat="1" ht="57.6" customHeight="1">
      <c r="A289" s="11"/>
      <c r="B289" s="175" t="s">
        <v>130</v>
      </c>
      <c r="C289" s="189" t="s">
        <v>234</v>
      </c>
      <c r="D289" s="14"/>
      <c r="E289" s="16" t="s">
        <v>17</v>
      </c>
      <c r="F289" s="16"/>
      <c r="G289" s="16"/>
      <c r="H289" s="16"/>
      <c r="I289" s="16">
        <v>6</v>
      </c>
      <c r="J289" s="16">
        <v>1</v>
      </c>
      <c r="K289" s="14"/>
      <c r="L289" s="15" t="s">
        <v>18</v>
      </c>
      <c r="M289" s="8"/>
      <c r="N289" s="9">
        <f>J289*M289</f>
        <v>0</v>
      </c>
    </row>
    <row r="290" spans="1:14" s="17" customFormat="1">
      <c r="A290" s="11"/>
      <c r="B290" s="175"/>
      <c r="C290" s="189"/>
      <c r="D290" s="14"/>
      <c r="E290" s="16"/>
      <c r="F290" s="16"/>
      <c r="G290" s="16"/>
      <c r="H290" s="16"/>
      <c r="I290" s="16"/>
      <c r="J290" s="16"/>
      <c r="K290" s="14"/>
      <c r="L290" s="15"/>
      <c r="M290" s="8"/>
      <c r="N290" s="9"/>
    </row>
    <row r="291" spans="1:14" s="17" customFormat="1" ht="30">
      <c r="A291" s="11" t="s">
        <v>229</v>
      </c>
      <c r="B291" s="175" t="s">
        <v>128</v>
      </c>
      <c r="C291" s="181" t="s">
        <v>236</v>
      </c>
      <c r="D291" s="14"/>
      <c r="E291" s="16" t="s">
        <v>17</v>
      </c>
      <c r="F291" s="152"/>
      <c r="G291" s="152"/>
      <c r="H291" s="152"/>
      <c r="I291" s="152"/>
      <c r="J291" s="16">
        <v>1</v>
      </c>
      <c r="K291" s="174"/>
      <c r="L291" s="15" t="s">
        <v>18</v>
      </c>
      <c r="M291" s="4"/>
      <c r="N291" s="9">
        <f>J291*M291</f>
        <v>0</v>
      </c>
    </row>
    <row r="292" spans="1:14" s="17" customFormat="1" ht="30">
      <c r="A292" s="11"/>
      <c r="B292" s="175" t="s">
        <v>130</v>
      </c>
      <c r="C292" s="189" t="s">
        <v>237</v>
      </c>
      <c r="D292" s="14"/>
      <c r="E292" s="16" t="s">
        <v>17</v>
      </c>
      <c r="F292" s="16"/>
      <c r="G292" s="16"/>
      <c r="H292" s="16"/>
      <c r="I292" s="16"/>
      <c r="J292" s="16">
        <v>1</v>
      </c>
      <c r="K292" s="14"/>
      <c r="L292" s="15" t="s">
        <v>18</v>
      </c>
      <c r="M292" s="8"/>
      <c r="N292" s="9">
        <f>J292*M292</f>
        <v>0</v>
      </c>
    </row>
    <row r="293" spans="1:14" s="17" customFormat="1">
      <c r="A293" s="11"/>
      <c r="B293" s="175"/>
      <c r="C293" s="189"/>
      <c r="D293" s="14"/>
      <c r="E293" s="16"/>
      <c r="F293" s="16"/>
      <c r="G293" s="16"/>
      <c r="H293" s="16"/>
      <c r="I293" s="16"/>
      <c r="J293" s="16"/>
      <c r="K293" s="14"/>
      <c r="L293" s="15"/>
      <c r="M293" s="8"/>
      <c r="N293" s="9"/>
    </row>
    <row r="294" spans="1:14" s="17" customFormat="1" ht="17.25" customHeight="1">
      <c r="A294" s="11" t="s">
        <v>505</v>
      </c>
      <c r="B294" s="175" t="s">
        <v>128</v>
      </c>
      <c r="C294" s="130" t="s">
        <v>239</v>
      </c>
      <c r="D294" s="14"/>
      <c r="E294" s="16" t="s">
        <v>17</v>
      </c>
      <c r="F294" s="152"/>
      <c r="G294" s="152"/>
      <c r="H294" s="152"/>
      <c r="I294" s="152"/>
      <c r="J294" s="16">
        <v>1</v>
      </c>
      <c r="K294" s="192"/>
      <c r="L294" s="15" t="s">
        <v>18</v>
      </c>
      <c r="M294" s="4"/>
      <c r="N294" s="9">
        <f>J294*M294</f>
        <v>0</v>
      </c>
    </row>
    <row r="295" spans="1:14" s="17" customFormat="1" ht="17.45" customHeight="1">
      <c r="A295" s="11"/>
      <c r="B295" s="182" t="s">
        <v>130</v>
      </c>
      <c r="C295" s="165" t="s">
        <v>221</v>
      </c>
      <c r="D295" s="110"/>
      <c r="E295" s="15" t="s">
        <v>68</v>
      </c>
      <c r="F295" s="16">
        <v>85.5</v>
      </c>
      <c r="G295" s="16">
        <v>354.5</v>
      </c>
      <c r="H295" s="16">
        <v>216.8</v>
      </c>
      <c r="I295" s="16">
        <v>180.5</v>
      </c>
      <c r="J295" s="16">
        <v>1</v>
      </c>
      <c r="K295" s="14"/>
      <c r="L295" s="15" t="s">
        <v>18</v>
      </c>
      <c r="M295" s="8"/>
      <c r="N295" s="9">
        <f>J295*M295</f>
        <v>0</v>
      </c>
    </row>
    <row r="296" spans="1:14" s="17" customFormat="1">
      <c r="A296" s="11"/>
      <c r="B296" s="175"/>
      <c r="C296" s="13"/>
      <c r="D296" s="197"/>
      <c r="E296" s="193"/>
      <c r="F296" s="152"/>
      <c r="G296" s="152"/>
      <c r="H296" s="152"/>
      <c r="I296" s="152"/>
      <c r="J296" s="16"/>
      <c r="K296" s="192"/>
      <c r="L296" s="15"/>
      <c r="M296" s="4"/>
      <c r="N296" s="9"/>
    </row>
    <row r="297" spans="1:14" s="17" customFormat="1" ht="45" customHeight="1">
      <c r="A297" s="11" t="s">
        <v>506</v>
      </c>
      <c r="B297" s="175" t="s">
        <v>128</v>
      </c>
      <c r="C297" s="181" t="s">
        <v>241</v>
      </c>
      <c r="D297" s="198"/>
      <c r="E297" s="193" t="s">
        <v>17</v>
      </c>
      <c r="F297" s="152"/>
      <c r="G297" s="152"/>
      <c r="H297" s="152"/>
      <c r="I297" s="152"/>
      <c r="J297" s="16">
        <v>1</v>
      </c>
      <c r="K297" s="192"/>
      <c r="L297" s="15" t="s">
        <v>18</v>
      </c>
      <c r="M297" s="4"/>
      <c r="N297" s="9">
        <f>J297*M297</f>
        <v>0</v>
      </c>
    </row>
    <row r="298" spans="1:14" s="17" customFormat="1" ht="17.25" customHeight="1">
      <c r="A298" s="11"/>
      <c r="B298" s="175" t="s">
        <v>130</v>
      </c>
      <c r="C298" s="165" t="s">
        <v>242</v>
      </c>
      <c r="D298" s="110"/>
      <c r="E298" s="15" t="s">
        <v>68</v>
      </c>
      <c r="F298" s="16">
        <v>85.5</v>
      </c>
      <c r="G298" s="16">
        <v>354.5</v>
      </c>
      <c r="H298" s="16">
        <v>216.8</v>
      </c>
      <c r="I298" s="16">
        <v>180.5</v>
      </c>
      <c r="J298" s="16">
        <v>1</v>
      </c>
      <c r="K298" s="14"/>
      <c r="L298" s="15" t="s">
        <v>18</v>
      </c>
      <c r="M298" s="8"/>
      <c r="N298" s="9">
        <f>J298*M298</f>
        <v>0</v>
      </c>
    </row>
    <row r="299" spans="1:14" s="17" customFormat="1">
      <c r="A299" s="11"/>
      <c r="B299" s="175"/>
      <c r="C299" s="189"/>
      <c r="D299" s="14"/>
      <c r="E299" s="16"/>
      <c r="F299" s="16"/>
      <c r="G299" s="16"/>
      <c r="H299" s="16"/>
      <c r="I299" s="16"/>
      <c r="J299" s="16"/>
      <c r="K299" s="14"/>
      <c r="L299" s="15"/>
      <c r="M299" s="8"/>
      <c r="N299" s="9"/>
    </row>
    <row r="300" spans="1:14" s="17" customFormat="1" ht="49.5" customHeight="1">
      <c r="A300" s="11" t="s">
        <v>230</v>
      </c>
      <c r="B300" s="175" t="s">
        <v>128</v>
      </c>
      <c r="C300" s="181" t="s">
        <v>555</v>
      </c>
      <c r="D300" s="198"/>
      <c r="E300" s="16" t="s">
        <v>17</v>
      </c>
      <c r="F300" s="16"/>
      <c r="G300" s="16"/>
      <c r="H300" s="16"/>
      <c r="I300" s="16"/>
      <c r="J300" s="16">
        <v>1</v>
      </c>
      <c r="K300" s="14"/>
      <c r="L300" s="15" t="s">
        <v>18</v>
      </c>
      <c r="M300" s="8"/>
      <c r="N300" s="9">
        <f>J300*M300</f>
        <v>0</v>
      </c>
    </row>
    <row r="301" spans="1:14" s="17" customFormat="1" ht="19.149999999999999" customHeight="1">
      <c r="A301" s="11"/>
      <c r="B301" s="175" t="s">
        <v>130</v>
      </c>
      <c r="C301" s="165" t="s">
        <v>244</v>
      </c>
      <c r="D301" s="110"/>
      <c r="E301" s="15" t="s">
        <v>68</v>
      </c>
      <c r="F301" s="16">
        <v>85.5</v>
      </c>
      <c r="G301" s="16">
        <v>354.5</v>
      </c>
      <c r="H301" s="16">
        <v>216.8</v>
      </c>
      <c r="I301" s="16">
        <v>180.5</v>
      </c>
      <c r="J301" s="16">
        <v>1</v>
      </c>
      <c r="K301" s="14"/>
      <c r="L301" s="15" t="s">
        <v>18</v>
      </c>
      <c r="M301" s="8"/>
      <c r="N301" s="9">
        <f>J301*M301</f>
        <v>0</v>
      </c>
    </row>
    <row r="302" spans="1:14" s="17" customFormat="1">
      <c r="A302" s="11"/>
      <c r="B302" s="175"/>
      <c r="C302" s="186"/>
      <c r="D302" s="198"/>
      <c r="E302" s="193"/>
      <c r="F302" s="152"/>
      <c r="G302" s="152"/>
      <c r="H302" s="152"/>
      <c r="I302" s="152"/>
      <c r="J302" s="16"/>
      <c r="K302" s="192"/>
      <c r="L302" s="15"/>
      <c r="M302" s="4"/>
      <c r="N302" s="9"/>
    </row>
    <row r="303" spans="1:14" s="17" customFormat="1" ht="80.25" customHeight="1">
      <c r="A303" s="11" t="s">
        <v>232</v>
      </c>
      <c r="B303" s="175" t="s">
        <v>128</v>
      </c>
      <c r="C303" s="181" t="s">
        <v>246</v>
      </c>
      <c r="D303" s="14"/>
      <c r="E303" s="16" t="s">
        <v>17</v>
      </c>
      <c r="F303" s="152"/>
      <c r="G303" s="152"/>
      <c r="H303" s="152"/>
      <c r="I303" s="152"/>
      <c r="J303" s="16">
        <v>1</v>
      </c>
      <c r="K303" s="192"/>
      <c r="L303" s="15" t="s">
        <v>18</v>
      </c>
      <c r="M303" s="4"/>
      <c r="N303" s="9">
        <f>J303*M303</f>
        <v>0</v>
      </c>
    </row>
    <row r="304" spans="1:14" s="17" customFormat="1" ht="15" customHeight="1">
      <c r="A304" s="11"/>
      <c r="B304" s="175" t="s">
        <v>130</v>
      </c>
      <c r="C304" s="165" t="s">
        <v>247</v>
      </c>
      <c r="D304" s="110"/>
      <c r="E304" s="15" t="s">
        <v>68</v>
      </c>
      <c r="F304" s="16">
        <v>85.5</v>
      </c>
      <c r="G304" s="16">
        <v>354.5</v>
      </c>
      <c r="H304" s="16">
        <v>216.8</v>
      </c>
      <c r="I304" s="16">
        <v>180.5</v>
      </c>
      <c r="J304" s="16">
        <v>1</v>
      </c>
      <c r="K304" s="14"/>
      <c r="L304" s="15" t="s">
        <v>18</v>
      </c>
      <c r="M304" s="8"/>
      <c r="N304" s="9">
        <f>J304*M304</f>
        <v>0</v>
      </c>
    </row>
    <row r="305" spans="1:14" s="17" customFormat="1">
      <c r="A305" s="11"/>
      <c r="B305" s="175"/>
      <c r="C305" s="189"/>
      <c r="D305" s="14"/>
      <c r="E305" s="16"/>
      <c r="F305" s="16"/>
      <c r="G305" s="16"/>
      <c r="H305" s="16"/>
      <c r="I305" s="16"/>
      <c r="J305" s="16"/>
      <c r="K305" s="14"/>
      <c r="L305" s="15"/>
      <c r="M305" s="8"/>
      <c r="N305" s="9"/>
    </row>
    <row r="306" spans="1:14" s="17" customFormat="1" ht="66" customHeight="1">
      <c r="A306" s="11" t="s">
        <v>235</v>
      </c>
      <c r="B306" s="175" t="s">
        <v>128</v>
      </c>
      <c r="C306" s="181" t="s">
        <v>249</v>
      </c>
      <c r="D306" s="14"/>
      <c r="E306" s="16" t="s">
        <v>17</v>
      </c>
      <c r="F306" s="152"/>
      <c r="G306" s="152"/>
      <c r="H306" s="152"/>
      <c r="I306" s="152"/>
      <c r="J306" s="16">
        <v>1</v>
      </c>
      <c r="K306" s="192"/>
      <c r="L306" s="15" t="s">
        <v>18</v>
      </c>
      <c r="M306" s="4"/>
      <c r="N306" s="9">
        <f>J306*M306</f>
        <v>0</v>
      </c>
    </row>
    <row r="307" spans="1:14" s="17" customFormat="1" ht="15" customHeight="1">
      <c r="A307" s="11"/>
      <c r="B307" s="175" t="s">
        <v>130</v>
      </c>
      <c r="C307" s="165" t="s">
        <v>247</v>
      </c>
      <c r="D307" s="110"/>
      <c r="E307" s="15" t="s">
        <v>68</v>
      </c>
      <c r="F307" s="16">
        <v>85.5</v>
      </c>
      <c r="G307" s="16">
        <v>354.5</v>
      </c>
      <c r="H307" s="16">
        <v>216.8</v>
      </c>
      <c r="I307" s="16">
        <v>180.5</v>
      </c>
      <c r="J307" s="16">
        <v>1</v>
      </c>
      <c r="K307" s="14"/>
      <c r="L307" s="15" t="s">
        <v>18</v>
      </c>
      <c r="M307" s="8"/>
      <c r="N307" s="9">
        <f>J307*M307</f>
        <v>0</v>
      </c>
    </row>
    <row r="308" spans="1:14" s="17" customFormat="1">
      <c r="A308" s="11"/>
      <c r="B308" s="12"/>
      <c r="C308" s="181"/>
      <c r="D308" s="14"/>
      <c r="E308" s="193"/>
      <c r="F308" s="152"/>
      <c r="G308" s="152"/>
      <c r="H308" s="152"/>
      <c r="I308" s="152"/>
      <c r="J308" s="16"/>
      <c r="K308" s="192"/>
      <c r="L308" s="15"/>
      <c r="M308" s="4"/>
      <c r="N308" s="9"/>
    </row>
    <row r="309" spans="1:14" s="17" customFormat="1" ht="111" customHeight="1">
      <c r="A309" s="11" t="s">
        <v>238</v>
      </c>
      <c r="B309" s="175" t="s">
        <v>128</v>
      </c>
      <c r="C309" s="181" t="s">
        <v>251</v>
      </c>
      <c r="D309" s="14"/>
      <c r="E309" s="16" t="s">
        <v>17</v>
      </c>
      <c r="F309" s="152">
        <v>0</v>
      </c>
      <c r="G309" s="152"/>
      <c r="H309" s="152"/>
      <c r="I309" s="152"/>
      <c r="J309" s="16">
        <v>1</v>
      </c>
      <c r="K309" s="192"/>
      <c r="L309" s="15" t="s">
        <v>18</v>
      </c>
      <c r="M309" s="4"/>
      <c r="N309" s="9">
        <f>J309*M309</f>
        <v>0</v>
      </c>
    </row>
    <row r="310" spans="1:14" s="17" customFormat="1" ht="15.6" customHeight="1">
      <c r="A310" s="11"/>
      <c r="B310" s="175" t="s">
        <v>130</v>
      </c>
      <c r="C310" s="165" t="s">
        <v>252</v>
      </c>
      <c r="D310" s="110"/>
      <c r="E310" s="15" t="s">
        <v>68</v>
      </c>
      <c r="F310" s="16">
        <v>85.5</v>
      </c>
      <c r="G310" s="16">
        <v>354.5</v>
      </c>
      <c r="H310" s="16">
        <v>216.8</v>
      </c>
      <c r="I310" s="16">
        <v>180.5</v>
      </c>
      <c r="J310" s="16">
        <v>1</v>
      </c>
      <c r="K310" s="14"/>
      <c r="L310" s="15" t="s">
        <v>18</v>
      </c>
      <c r="M310" s="8"/>
      <c r="N310" s="9">
        <f>J310*M310</f>
        <v>0</v>
      </c>
    </row>
    <row r="311" spans="1:14" s="17" customFormat="1">
      <c r="A311" s="11"/>
      <c r="B311" s="12"/>
      <c r="C311" s="181"/>
      <c r="D311" s="14"/>
      <c r="E311" s="193"/>
      <c r="F311" s="152"/>
      <c r="G311" s="152"/>
      <c r="H311" s="152"/>
      <c r="I311" s="152"/>
      <c r="J311" s="16"/>
      <c r="K311" s="192"/>
      <c r="L311" s="15"/>
      <c r="M311" s="4"/>
      <c r="N311" s="9"/>
    </row>
    <row r="312" spans="1:14" s="17" customFormat="1" ht="80.25" customHeight="1">
      <c r="A312" s="11" t="s">
        <v>240</v>
      </c>
      <c r="B312" s="175" t="s">
        <v>128</v>
      </c>
      <c r="C312" s="181" t="s">
        <v>254</v>
      </c>
      <c r="D312" s="14"/>
      <c r="E312" s="16" t="s">
        <v>17</v>
      </c>
      <c r="F312" s="152"/>
      <c r="G312" s="152"/>
      <c r="H312" s="152"/>
      <c r="I312" s="152">
        <v>1</v>
      </c>
      <c r="J312" s="16">
        <v>1</v>
      </c>
      <c r="K312" s="192"/>
      <c r="L312" s="15" t="s">
        <v>18</v>
      </c>
      <c r="M312" s="4"/>
      <c r="N312" s="9">
        <f>J312*M312</f>
        <v>0</v>
      </c>
    </row>
    <row r="313" spans="1:14" s="17" customFormat="1" ht="16.149999999999999" customHeight="1">
      <c r="A313" s="11"/>
      <c r="B313" s="175" t="s">
        <v>130</v>
      </c>
      <c r="C313" s="181" t="s">
        <v>255</v>
      </c>
      <c r="D313" s="14"/>
      <c r="E313" s="15" t="s">
        <v>68</v>
      </c>
      <c r="F313" s="16">
        <v>85.5</v>
      </c>
      <c r="G313" s="16">
        <v>354.5</v>
      </c>
      <c r="H313" s="16">
        <v>216.8</v>
      </c>
      <c r="I313" s="16">
        <v>180.5</v>
      </c>
      <c r="J313" s="16">
        <v>1</v>
      </c>
      <c r="K313" s="14"/>
      <c r="L313" s="15" t="s">
        <v>18</v>
      </c>
      <c r="M313" s="8"/>
      <c r="N313" s="9">
        <f>J313*M313</f>
        <v>0</v>
      </c>
    </row>
    <row r="314" spans="1:14" s="17" customFormat="1">
      <c r="A314" s="11"/>
      <c r="B314" s="12"/>
      <c r="C314" s="181"/>
      <c r="D314" s="14"/>
      <c r="E314" s="193"/>
      <c r="F314" s="152"/>
      <c r="G314" s="152"/>
      <c r="H314" s="152"/>
      <c r="I314" s="152"/>
      <c r="J314" s="16"/>
      <c r="K314" s="192"/>
      <c r="L314" s="15"/>
      <c r="M314" s="4"/>
      <c r="N314" s="9"/>
    </row>
    <row r="315" spans="1:14" s="17" customFormat="1" ht="126.75" customHeight="1">
      <c r="A315" s="11" t="s">
        <v>243</v>
      </c>
      <c r="B315" s="175" t="s">
        <v>128</v>
      </c>
      <c r="C315" s="181" t="s">
        <v>257</v>
      </c>
      <c r="D315" s="14"/>
      <c r="E315" s="16" t="s">
        <v>17</v>
      </c>
      <c r="F315" s="152"/>
      <c r="G315" s="152"/>
      <c r="H315" s="152"/>
      <c r="I315" s="152">
        <v>1</v>
      </c>
      <c r="J315" s="16">
        <v>1</v>
      </c>
      <c r="K315" s="192"/>
      <c r="L315" s="15" t="s">
        <v>18</v>
      </c>
      <c r="M315" s="4"/>
      <c r="N315" s="9">
        <f>J315*M315</f>
        <v>0</v>
      </c>
    </row>
    <row r="316" spans="1:14" s="17" customFormat="1" ht="19.5" customHeight="1">
      <c r="A316" s="11"/>
      <c r="B316" s="182" t="s">
        <v>130</v>
      </c>
      <c r="C316" s="189" t="s">
        <v>258</v>
      </c>
      <c r="D316" s="14"/>
      <c r="E316" s="15" t="s">
        <v>68</v>
      </c>
      <c r="F316" s="16">
        <v>85.5</v>
      </c>
      <c r="G316" s="16">
        <v>354.5</v>
      </c>
      <c r="H316" s="16">
        <v>216.8</v>
      </c>
      <c r="I316" s="16">
        <v>180.5</v>
      </c>
      <c r="J316" s="16">
        <v>1</v>
      </c>
      <c r="K316" s="14"/>
      <c r="L316" s="15" t="s">
        <v>18</v>
      </c>
      <c r="M316" s="8"/>
      <c r="N316" s="9">
        <f>J316*M316</f>
        <v>0</v>
      </c>
    </row>
    <row r="317" spans="1:14" s="17" customFormat="1">
      <c r="A317" s="11"/>
      <c r="B317" s="175"/>
      <c r="C317" s="176"/>
      <c r="D317" s="14"/>
      <c r="E317" s="16"/>
      <c r="F317" s="152"/>
      <c r="G317" s="152"/>
      <c r="H317" s="152"/>
      <c r="I317" s="152"/>
      <c r="J317" s="16"/>
      <c r="K317" s="174"/>
      <c r="L317" s="15"/>
      <c r="M317" s="4"/>
      <c r="N317" s="9"/>
    </row>
    <row r="318" spans="1:14" s="17" customFormat="1" ht="111" customHeight="1">
      <c r="A318" s="11" t="s">
        <v>245</v>
      </c>
      <c r="B318" s="175" t="s">
        <v>128</v>
      </c>
      <c r="C318" s="181" t="s">
        <v>262</v>
      </c>
      <c r="D318" s="14"/>
      <c r="E318" s="16" t="s">
        <v>17</v>
      </c>
      <c r="F318" s="152">
        <v>12</v>
      </c>
      <c r="G318" s="152"/>
      <c r="H318" s="152"/>
      <c r="I318" s="152"/>
      <c r="J318" s="16">
        <v>1</v>
      </c>
      <c r="K318" s="192"/>
      <c r="L318" s="15" t="s">
        <v>18</v>
      </c>
      <c r="M318" s="185"/>
      <c r="N318" s="9">
        <f>J318*M318</f>
        <v>0</v>
      </c>
    </row>
    <row r="319" spans="1:14" s="17" customFormat="1" ht="30">
      <c r="A319" s="11"/>
      <c r="B319" s="175" t="s">
        <v>130</v>
      </c>
      <c r="C319" s="165" t="s">
        <v>263</v>
      </c>
      <c r="D319" s="110"/>
      <c r="E319" s="15" t="s">
        <v>68</v>
      </c>
      <c r="F319" s="16">
        <v>85.5</v>
      </c>
      <c r="G319" s="16">
        <v>354.5</v>
      </c>
      <c r="H319" s="16">
        <v>216.8</v>
      </c>
      <c r="I319" s="16">
        <v>180.5</v>
      </c>
      <c r="J319" s="16">
        <v>1</v>
      </c>
      <c r="K319" s="14"/>
      <c r="L319" s="15" t="s">
        <v>18</v>
      </c>
      <c r="M319" s="8"/>
      <c r="N319" s="9">
        <f>J319*M319</f>
        <v>0</v>
      </c>
    </row>
    <row r="320" spans="1:14" s="17" customFormat="1">
      <c r="A320" s="11"/>
      <c r="B320" s="175"/>
      <c r="C320" s="165"/>
      <c r="D320" s="110"/>
      <c r="E320" s="15"/>
      <c r="F320" s="16"/>
      <c r="G320" s="16"/>
      <c r="H320" s="16"/>
      <c r="I320" s="16"/>
      <c r="J320" s="16"/>
      <c r="K320" s="14"/>
      <c r="L320" s="15"/>
      <c r="M320" s="8"/>
      <c r="N320" s="9"/>
    </row>
    <row r="321" spans="1:14" s="17" customFormat="1">
      <c r="A321" s="11" t="s">
        <v>248</v>
      </c>
      <c r="B321" s="175" t="s">
        <v>128</v>
      </c>
      <c r="C321" s="130" t="s">
        <v>265</v>
      </c>
      <c r="D321" s="14"/>
      <c r="E321" s="16" t="s">
        <v>107</v>
      </c>
      <c r="F321" s="152">
        <v>213</v>
      </c>
      <c r="G321" s="152"/>
      <c r="H321" s="152"/>
      <c r="I321" s="152"/>
      <c r="J321" s="16">
        <v>1</v>
      </c>
      <c r="K321" s="192"/>
      <c r="L321" s="15" t="s">
        <v>18</v>
      </c>
      <c r="M321" s="185"/>
      <c r="N321" s="9">
        <f>J321*M321</f>
        <v>0</v>
      </c>
    </row>
    <row r="322" spans="1:14" s="17" customFormat="1">
      <c r="A322" s="11"/>
      <c r="B322" s="175" t="s">
        <v>130</v>
      </c>
      <c r="C322" s="165" t="s">
        <v>266</v>
      </c>
      <c r="D322" s="110"/>
      <c r="E322" s="15" t="s">
        <v>107</v>
      </c>
      <c r="F322" s="16">
        <v>85.5</v>
      </c>
      <c r="G322" s="16">
        <v>354.5</v>
      </c>
      <c r="H322" s="16">
        <v>216.8</v>
      </c>
      <c r="I322" s="16">
        <v>180.5</v>
      </c>
      <c r="J322" s="16">
        <v>1</v>
      </c>
      <c r="K322" s="14"/>
      <c r="L322" s="15" t="s">
        <v>18</v>
      </c>
      <c r="M322" s="8"/>
      <c r="N322" s="9">
        <f>J322*M322</f>
        <v>0</v>
      </c>
    </row>
    <row r="323" spans="1:14" s="17" customFormat="1">
      <c r="A323" s="11"/>
      <c r="B323" s="175"/>
      <c r="C323" s="130"/>
      <c r="D323" s="14"/>
      <c r="E323" s="16"/>
      <c r="F323" s="16"/>
      <c r="G323" s="16"/>
      <c r="H323" s="16"/>
      <c r="I323" s="16"/>
      <c r="J323" s="16"/>
      <c r="K323" s="14"/>
      <c r="L323" s="15"/>
      <c r="M323" s="8"/>
      <c r="N323" s="9"/>
    </row>
    <row r="324" spans="1:14" s="17" customFormat="1">
      <c r="A324" s="11" t="s">
        <v>250</v>
      </c>
      <c r="B324" s="175" t="s">
        <v>128</v>
      </c>
      <c r="C324" s="130" t="s">
        <v>268</v>
      </c>
      <c r="D324" s="14"/>
      <c r="E324" s="16" t="s">
        <v>17</v>
      </c>
      <c r="F324" s="152">
        <v>146</v>
      </c>
      <c r="G324" s="152"/>
      <c r="H324" s="152"/>
      <c r="I324" s="152"/>
      <c r="J324" s="16">
        <v>1</v>
      </c>
      <c r="K324" s="192"/>
      <c r="L324" s="15" t="s">
        <v>18</v>
      </c>
      <c r="M324" s="185"/>
      <c r="N324" s="9">
        <f>J324*M324</f>
        <v>0</v>
      </c>
    </row>
    <row r="325" spans="1:14" s="17" customFormat="1">
      <c r="A325" s="11"/>
      <c r="B325" s="175" t="s">
        <v>130</v>
      </c>
      <c r="C325" s="165" t="s">
        <v>269</v>
      </c>
      <c r="D325" s="110"/>
      <c r="E325" s="15" t="s">
        <v>107</v>
      </c>
      <c r="F325" s="16">
        <v>85.5</v>
      </c>
      <c r="G325" s="16">
        <v>354.5</v>
      </c>
      <c r="H325" s="16">
        <v>216.8</v>
      </c>
      <c r="I325" s="16">
        <v>180.5</v>
      </c>
      <c r="J325" s="16">
        <v>1</v>
      </c>
      <c r="K325" s="14"/>
      <c r="L325" s="15" t="s">
        <v>18</v>
      </c>
      <c r="M325" s="8"/>
      <c r="N325" s="9">
        <f>J325*M325</f>
        <v>0</v>
      </c>
    </row>
    <row r="326" spans="1:14" s="17" customFormat="1">
      <c r="A326" s="11"/>
      <c r="B326" s="175"/>
      <c r="C326" s="130"/>
      <c r="D326" s="14"/>
      <c r="E326" s="16"/>
      <c r="F326" s="16"/>
      <c r="G326" s="16"/>
      <c r="H326" s="16"/>
      <c r="I326" s="16"/>
      <c r="J326" s="16"/>
      <c r="K326" s="14"/>
      <c r="L326" s="15"/>
      <c r="M326" s="8"/>
      <c r="N326" s="9"/>
    </row>
    <row r="327" spans="1:14" s="17" customFormat="1">
      <c r="A327" s="11" t="s">
        <v>253</v>
      </c>
      <c r="B327" s="175"/>
      <c r="C327" s="130" t="s">
        <v>271</v>
      </c>
      <c r="D327" s="14"/>
      <c r="E327" s="16" t="s">
        <v>68</v>
      </c>
      <c r="F327" s="152">
        <v>1</v>
      </c>
      <c r="G327" s="152"/>
      <c r="H327" s="152"/>
      <c r="I327" s="152"/>
      <c r="J327" s="16">
        <v>1</v>
      </c>
      <c r="K327" s="192"/>
      <c r="L327" s="15" t="s">
        <v>272</v>
      </c>
      <c r="M327" s="185"/>
      <c r="N327" s="9">
        <f>J327*M327</f>
        <v>0</v>
      </c>
    </row>
    <row r="328" spans="1:14" s="17" customFormat="1" ht="12.6" customHeight="1">
      <c r="A328" s="11"/>
      <c r="B328" s="175"/>
      <c r="C328" s="130"/>
      <c r="D328" s="14"/>
      <c r="E328" s="16"/>
      <c r="F328" s="152"/>
      <c r="G328" s="152"/>
      <c r="H328" s="152"/>
      <c r="I328" s="152"/>
      <c r="J328" s="16"/>
      <c r="K328" s="192"/>
      <c r="L328" s="15"/>
      <c r="M328" s="185"/>
      <c r="N328" s="9"/>
    </row>
    <row r="329" spans="1:14" s="17" customFormat="1" ht="15.6" customHeight="1">
      <c r="A329" s="11" t="s">
        <v>256</v>
      </c>
      <c r="B329" s="175"/>
      <c r="C329" s="130" t="s">
        <v>274</v>
      </c>
      <c r="D329" s="14"/>
      <c r="E329" s="16" t="s">
        <v>68</v>
      </c>
      <c r="F329" s="152">
        <v>1</v>
      </c>
      <c r="G329" s="152"/>
      <c r="H329" s="152"/>
      <c r="I329" s="152"/>
      <c r="J329" s="16">
        <v>1</v>
      </c>
      <c r="K329" s="192"/>
      <c r="L329" s="15" t="s">
        <v>272</v>
      </c>
      <c r="M329" s="185"/>
      <c r="N329" s="9">
        <f>J329*M329</f>
        <v>0</v>
      </c>
    </row>
    <row r="330" spans="1:14" s="17" customFormat="1" ht="23.25" customHeight="1">
      <c r="A330" s="11"/>
      <c r="B330" s="175"/>
      <c r="C330" s="130"/>
      <c r="D330" s="14"/>
      <c r="E330" s="16"/>
      <c r="F330" s="152"/>
      <c r="G330" s="152"/>
      <c r="H330" s="152"/>
      <c r="I330" s="152"/>
      <c r="J330" s="16"/>
      <c r="K330" s="192"/>
      <c r="L330" s="15"/>
      <c r="M330" s="185"/>
      <c r="N330" s="9"/>
    </row>
    <row r="331" spans="1:14" s="17" customFormat="1" ht="57.6" customHeight="1">
      <c r="A331" s="11" t="s">
        <v>259</v>
      </c>
      <c r="B331" s="175" t="s">
        <v>128</v>
      </c>
      <c r="C331" s="178" t="s">
        <v>276</v>
      </c>
      <c r="D331" s="14"/>
      <c r="E331" s="16" t="s">
        <v>68</v>
      </c>
      <c r="F331" s="152">
        <v>1</v>
      </c>
      <c r="G331" s="152"/>
      <c r="H331" s="152"/>
      <c r="I331" s="152"/>
      <c r="J331" s="16">
        <v>1</v>
      </c>
      <c r="K331" s="192"/>
      <c r="L331" s="15" t="s">
        <v>272</v>
      </c>
      <c r="M331" s="185"/>
      <c r="N331" s="9">
        <f>J331*M331</f>
        <v>0</v>
      </c>
    </row>
    <row r="332" spans="1:14" s="17" customFormat="1">
      <c r="A332" s="11"/>
      <c r="B332" s="175" t="s">
        <v>130</v>
      </c>
      <c r="C332" s="165" t="s">
        <v>277</v>
      </c>
      <c r="D332" s="110"/>
      <c r="E332" s="15" t="s">
        <v>68</v>
      </c>
      <c r="F332" s="16">
        <v>85.5</v>
      </c>
      <c r="G332" s="16">
        <v>354.5</v>
      </c>
      <c r="H332" s="16">
        <v>216.8</v>
      </c>
      <c r="I332" s="16">
        <v>180.5</v>
      </c>
      <c r="J332" s="16">
        <v>1</v>
      </c>
      <c r="K332" s="14"/>
      <c r="L332" s="15" t="s">
        <v>18</v>
      </c>
      <c r="M332" s="8"/>
      <c r="N332" s="9">
        <f>J332*M332</f>
        <v>0</v>
      </c>
    </row>
    <row r="333" spans="1:14" s="17" customFormat="1">
      <c r="A333" s="11"/>
      <c r="B333" s="175"/>
      <c r="C333" s="165"/>
      <c r="D333" s="110"/>
      <c r="E333" s="15"/>
      <c r="F333" s="16"/>
      <c r="G333" s="16"/>
      <c r="H333" s="16"/>
      <c r="I333" s="16"/>
      <c r="J333" s="16"/>
      <c r="K333" s="14"/>
      <c r="L333" s="15"/>
      <c r="M333" s="8"/>
      <c r="N333" s="9"/>
    </row>
    <row r="334" spans="1:14" s="17" customFormat="1" ht="80.25" customHeight="1">
      <c r="A334" s="11" t="s">
        <v>260</v>
      </c>
      <c r="B334" s="175" t="s">
        <v>128</v>
      </c>
      <c r="C334" s="181" t="s">
        <v>279</v>
      </c>
      <c r="D334" s="14"/>
      <c r="E334" s="15" t="s">
        <v>68</v>
      </c>
      <c r="F334" s="16">
        <v>8</v>
      </c>
      <c r="G334" s="16">
        <v>5</v>
      </c>
      <c r="H334" s="16">
        <v>37</v>
      </c>
      <c r="I334" s="16">
        <v>18</v>
      </c>
      <c r="J334" s="16">
        <v>1</v>
      </c>
      <c r="K334" s="14"/>
      <c r="L334" s="15" t="s">
        <v>18</v>
      </c>
      <c r="M334" s="8"/>
      <c r="N334" s="9">
        <f>J334*M334</f>
        <v>0</v>
      </c>
    </row>
    <row r="335" spans="1:14" s="17" customFormat="1" ht="18" customHeight="1">
      <c r="A335" s="11"/>
      <c r="B335" s="182" t="s">
        <v>130</v>
      </c>
      <c r="C335" s="165" t="s">
        <v>280</v>
      </c>
      <c r="D335" s="110"/>
      <c r="E335" s="15" t="s">
        <v>68</v>
      </c>
      <c r="F335" s="16">
        <v>85.5</v>
      </c>
      <c r="G335" s="16">
        <v>354.5</v>
      </c>
      <c r="H335" s="16">
        <v>216.8</v>
      </c>
      <c r="I335" s="16">
        <v>180.5</v>
      </c>
      <c r="J335" s="16">
        <v>1</v>
      </c>
      <c r="K335" s="14"/>
      <c r="L335" s="15" t="s">
        <v>18</v>
      </c>
      <c r="M335" s="8"/>
      <c r="N335" s="9">
        <f>J335*M335</f>
        <v>0</v>
      </c>
    </row>
    <row r="336" spans="1:14" s="17" customFormat="1" ht="14.25" customHeight="1">
      <c r="A336" s="11"/>
      <c r="B336" s="12"/>
      <c r="C336" s="165"/>
      <c r="D336" s="110"/>
      <c r="E336" s="15"/>
      <c r="F336" s="16"/>
      <c r="G336" s="16"/>
      <c r="H336" s="16"/>
      <c r="I336" s="16"/>
      <c r="J336" s="16"/>
      <c r="K336" s="14"/>
      <c r="L336" s="15"/>
      <c r="M336" s="8"/>
      <c r="N336" s="9"/>
    </row>
    <row r="337" spans="1:14" s="17" customFormat="1" ht="94.5" customHeight="1">
      <c r="A337" s="11" t="s">
        <v>261</v>
      </c>
      <c r="B337" s="12"/>
      <c r="C337" s="181" t="s">
        <v>282</v>
      </c>
      <c r="D337" s="14"/>
      <c r="E337" s="15" t="s">
        <v>68</v>
      </c>
      <c r="F337" s="16">
        <v>8</v>
      </c>
      <c r="G337" s="16">
        <v>5</v>
      </c>
      <c r="H337" s="16">
        <v>37</v>
      </c>
      <c r="I337" s="16">
        <v>18</v>
      </c>
      <c r="J337" s="16">
        <v>1</v>
      </c>
      <c r="K337" s="14"/>
      <c r="L337" s="15" t="s">
        <v>18</v>
      </c>
      <c r="M337" s="8"/>
      <c r="N337" s="9">
        <f>J337*M337</f>
        <v>0</v>
      </c>
    </row>
    <row r="338" spans="1:14" s="17" customFormat="1" ht="16.5" customHeight="1">
      <c r="A338" s="11"/>
      <c r="B338" s="12"/>
      <c r="C338" s="181"/>
      <c r="D338" s="14"/>
      <c r="E338" s="15"/>
      <c r="F338" s="16"/>
      <c r="G338" s="16"/>
      <c r="H338" s="16"/>
      <c r="I338" s="16"/>
      <c r="J338" s="16"/>
      <c r="K338" s="14"/>
      <c r="L338" s="15"/>
      <c r="M338" s="8"/>
      <c r="N338" s="9"/>
    </row>
    <row r="339" spans="1:14" s="17" customFormat="1" ht="186" customHeight="1">
      <c r="A339" s="11" t="s">
        <v>264</v>
      </c>
      <c r="B339" s="12"/>
      <c r="C339" s="181" t="s">
        <v>284</v>
      </c>
      <c r="D339" s="14"/>
      <c r="E339" s="15"/>
      <c r="F339" s="16"/>
      <c r="G339" s="16"/>
      <c r="H339" s="16"/>
      <c r="I339" s="16"/>
      <c r="J339" s="16"/>
      <c r="K339" s="14"/>
      <c r="L339" s="15"/>
      <c r="M339" s="8"/>
      <c r="N339" s="9"/>
    </row>
    <row r="340" spans="1:14" s="17" customFormat="1" ht="19.149999999999999" customHeight="1">
      <c r="A340" s="11"/>
      <c r="B340" s="175" t="s">
        <v>128</v>
      </c>
      <c r="C340" s="181" t="s">
        <v>285</v>
      </c>
      <c r="D340" s="14"/>
      <c r="E340" s="15" t="s">
        <v>68</v>
      </c>
      <c r="F340" s="16">
        <v>8</v>
      </c>
      <c r="G340" s="16">
        <v>5</v>
      </c>
      <c r="H340" s="16">
        <v>37</v>
      </c>
      <c r="I340" s="16">
        <v>18</v>
      </c>
      <c r="J340" s="16">
        <v>1</v>
      </c>
      <c r="K340" s="14"/>
      <c r="L340" s="15" t="s">
        <v>18</v>
      </c>
      <c r="M340" s="8"/>
      <c r="N340" s="9">
        <f>J340*M340</f>
        <v>0</v>
      </c>
    </row>
    <row r="341" spans="1:14" s="17" customFormat="1" ht="19.149999999999999" customHeight="1">
      <c r="A341" s="11"/>
      <c r="B341" s="175" t="s">
        <v>130</v>
      </c>
      <c r="C341" s="181" t="s">
        <v>286</v>
      </c>
      <c r="D341" s="14"/>
      <c r="E341" s="15" t="s">
        <v>68</v>
      </c>
      <c r="F341" s="16">
        <v>8</v>
      </c>
      <c r="G341" s="16">
        <v>5</v>
      </c>
      <c r="H341" s="16">
        <v>37</v>
      </c>
      <c r="I341" s="16">
        <v>18</v>
      </c>
      <c r="J341" s="16">
        <v>1</v>
      </c>
      <c r="K341" s="14"/>
      <c r="L341" s="15" t="s">
        <v>18</v>
      </c>
      <c r="M341" s="8"/>
      <c r="N341" s="9">
        <f>J341*M341</f>
        <v>0</v>
      </c>
    </row>
    <row r="342" spans="1:14" s="17" customFormat="1" ht="19.149999999999999" customHeight="1">
      <c r="M342" s="199"/>
      <c r="N342" s="199"/>
    </row>
    <row r="343" spans="1:14" s="17" customFormat="1" ht="50.25" customHeight="1">
      <c r="A343" s="11" t="s">
        <v>267</v>
      </c>
      <c r="B343" s="12"/>
      <c r="C343" s="181" t="s">
        <v>288</v>
      </c>
      <c r="D343" s="14"/>
      <c r="E343" s="15" t="s">
        <v>211</v>
      </c>
      <c r="F343" s="16">
        <v>8</v>
      </c>
      <c r="G343" s="16">
        <v>5</v>
      </c>
      <c r="H343" s="16">
        <v>37</v>
      </c>
      <c r="I343" s="16">
        <v>18</v>
      </c>
      <c r="J343" s="16">
        <v>1</v>
      </c>
      <c r="K343" s="14"/>
      <c r="L343" s="15" t="s">
        <v>18</v>
      </c>
      <c r="M343" s="8"/>
      <c r="N343" s="9">
        <f>J343*M343</f>
        <v>0</v>
      </c>
    </row>
    <row r="344" spans="1:14" s="17" customFormat="1" ht="15" customHeight="1">
      <c r="A344" s="11"/>
      <c r="B344" s="175"/>
      <c r="C344" s="181"/>
      <c r="D344" s="14"/>
      <c r="E344" s="15"/>
      <c r="F344" s="16"/>
      <c r="G344" s="16"/>
      <c r="H344" s="16"/>
      <c r="I344" s="16"/>
      <c r="J344" s="16"/>
      <c r="K344" s="14"/>
      <c r="L344" s="15"/>
      <c r="M344" s="8"/>
      <c r="N344" s="9"/>
    </row>
    <row r="345" spans="1:14" s="17" customFormat="1" ht="33.6" customHeight="1">
      <c r="A345" s="11" t="s">
        <v>270</v>
      </c>
      <c r="B345" s="12"/>
      <c r="C345" s="181" t="s">
        <v>289</v>
      </c>
      <c r="D345" s="14"/>
      <c r="E345" s="15"/>
      <c r="F345" s="16"/>
      <c r="G345" s="16"/>
      <c r="H345" s="16"/>
      <c r="I345" s="16"/>
      <c r="J345" s="16"/>
      <c r="K345" s="14"/>
      <c r="L345" s="15"/>
      <c r="M345" s="8"/>
      <c r="N345" s="9"/>
    </row>
    <row r="346" spans="1:14" s="17" customFormat="1" ht="31.5" customHeight="1">
      <c r="A346" s="11"/>
      <c r="B346" s="12" t="s">
        <v>128</v>
      </c>
      <c r="C346" s="186" t="s">
        <v>290</v>
      </c>
      <c r="D346" s="14"/>
      <c r="E346" s="15" t="s">
        <v>68</v>
      </c>
      <c r="F346" s="16">
        <v>8</v>
      </c>
      <c r="G346" s="16">
        <v>5</v>
      </c>
      <c r="H346" s="16">
        <v>37</v>
      </c>
      <c r="I346" s="16">
        <v>18</v>
      </c>
      <c r="J346" s="16">
        <v>1</v>
      </c>
      <c r="K346" s="14"/>
      <c r="L346" s="15" t="s">
        <v>18</v>
      </c>
      <c r="M346" s="8"/>
      <c r="N346" s="9">
        <f>J346*M346</f>
        <v>0</v>
      </c>
    </row>
    <row r="347" spans="1:14" s="17" customFormat="1" ht="43.7" customHeight="1">
      <c r="A347" s="11"/>
      <c r="B347" s="12" t="s">
        <v>130</v>
      </c>
      <c r="C347" s="186" t="s">
        <v>291</v>
      </c>
      <c r="D347" s="14"/>
      <c r="E347" s="15" t="s">
        <v>68</v>
      </c>
      <c r="F347" s="16">
        <v>8</v>
      </c>
      <c r="G347" s="16">
        <v>5</v>
      </c>
      <c r="H347" s="16">
        <v>37</v>
      </c>
      <c r="I347" s="16">
        <v>18</v>
      </c>
      <c r="J347" s="16">
        <v>1</v>
      </c>
      <c r="K347" s="14"/>
      <c r="L347" s="15" t="s">
        <v>18</v>
      </c>
      <c r="M347" s="8"/>
      <c r="N347" s="9">
        <f>J347*M347</f>
        <v>0</v>
      </c>
    </row>
    <row r="348" spans="1:14" s="17" customFormat="1" ht="45" customHeight="1">
      <c r="A348" s="11"/>
      <c r="B348" s="12" t="s">
        <v>174</v>
      </c>
      <c r="C348" s="188" t="s">
        <v>292</v>
      </c>
      <c r="D348" s="14"/>
      <c r="E348" s="15" t="s">
        <v>68</v>
      </c>
      <c r="F348" s="16">
        <v>8</v>
      </c>
      <c r="G348" s="16">
        <v>5</v>
      </c>
      <c r="H348" s="16">
        <v>37</v>
      </c>
      <c r="I348" s="16">
        <v>18</v>
      </c>
      <c r="J348" s="16">
        <v>1</v>
      </c>
      <c r="K348" s="14"/>
      <c r="L348" s="15" t="s">
        <v>18</v>
      </c>
      <c r="M348" s="8"/>
      <c r="N348" s="9">
        <f>J348*M348</f>
        <v>0</v>
      </c>
    </row>
    <row r="349" spans="1:14" s="17" customFormat="1" ht="44.45" customHeight="1">
      <c r="A349" s="11"/>
      <c r="B349" s="12" t="s">
        <v>176</v>
      </c>
      <c r="C349" s="188" t="s">
        <v>293</v>
      </c>
      <c r="D349" s="14"/>
      <c r="E349" s="15" t="s">
        <v>68</v>
      </c>
      <c r="F349" s="16">
        <v>8</v>
      </c>
      <c r="G349" s="16">
        <v>5</v>
      </c>
      <c r="H349" s="16">
        <v>37</v>
      </c>
      <c r="I349" s="16">
        <v>18</v>
      </c>
      <c r="J349" s="16">
        <v>1</v>
      </c>
      <c r="K349" s="14"/>
      <c r="L349" s="15" t="s">
        <v>18</v>
      </c>
      <c r="M349" s="8"/>
      <c r="N349" s="9">
        <f>J349*M349</f>
        <v>0</v>
      </c>
    </row>
    <row r="350" spans="1:14" s="17" customFormat="1" ht="27.75" customHeight="1">
      <c r="A350" s="11"/>
      <c r="B350" s="187" t="s">
        <v>220</v>
      </c>
      <c r="C350" s="189" t="s">
        <v>294</v>
      </c>
      <c r="D350" s="14"/>
      <c r="E350" s="15" t="s">
        <v>68</v>
      </c>
      <c r="F350" s="16">
        <v>8</v>
      </c>
      <c r="G350" s="16">
        <v>5</v>
      </c>
      <c r="H350" s="16">
        <v>37</v>
      </c>
      <c r="I350" s="16">
        <v>18</v>
      </c>
      <c r="J350" s="16">
        <v>1</v>
      </c>
      <c r="K350" s="14"/>
      <c r="L350" s="15" t="s">
        <v>18</v>
      </c>
      <c r="M350" s="8"/>
      <c r="N350" s="9">
        <f>J350*M350</f>
        <v>0</v>
      </c>
    </row>
    <row r="351" spans="1:14" s="17" customFormat="1" ht="15" customHeight="1">
      <c r="A351" s="11"/>
      <c r="B351" s="12"/>
      <c r="C351" s="181"/>
      <c r="D351" s="14"/>
      <c r="E351" s="15"/>
      <c r="F351" s="16"/>
      <c r="G351" s="16"/>
      <c r="H351" s="16"/>
      <c r="I351" s="16"/>
      <c r="J351" s="16"/>
      <c r="K351" s="14"/>
      <c r="L351" s="15"/>
      <c r="M351" s="8"/>
      <c r="N351" s="9"/>
    </row>
    <row r="352" spans="1:14" s="17" customFormat="1" ht="80.25" customHeight="1">
      <c r="A352" s="11" t="s">
        <v>273</v>
      </c>
      <c r="B352" s="175" t="s">
        <v>128</v>
      </c>
      <c r="C352" s="178" t="s">
        <v>295</v>
      </c>
      <c r="D352" s="14"/>
      <c r="E352" s="16" t="s">
        <v>68</v>
      </c>
      <c r="F352" s="152">
        <v>1</v>
      </c>
      <c r="G352" s="152"/>
      <c r="H352" s="152"/>
      <c r="I352" s="152"/>
      <c r="J352" s="16">
        <v>1</v>
      </c>
      <c r="K352" s="192"/>
      <c r="L352" s="15" t="s">
        <v>272</v>
      </c>
      <c r="M352" s="185"/>
      <c r="N352" s="9">
        <f>J352*M352</f>
        <v>0</v>
      </c>
    </row>
    <row r="353" spans="1:14" s="17" customFormat="1" ht="28.15" customHeight="1">
      <c r="A353" s="11"/>
      <c r="B353" s="182" t="s">
        <v>130</v>
      </c>
      <c r="C353" s="165" t="s">
        <v>296</v>
      </c>
      <c r="D353" s="110"/>
      <c r="E353" s="15" t="s">
        <v>68</v>
      </c>
      <c r="F353" s="16">
        <v>85.5</v>
      </c>
      <c r="G353" s="16">
        <v>354.5</v>
      </c>
      <c r="H353" s="16">
        <v>216.8</v>
      </c>
      <c r="I353" s="16">
        <v>180.5</v>
      </c>
      <c r="J353" s="16">
        <v>1</v>
      </c>
      <c r="K353" s="14"/>
      <c r="L353" s="15" t="s">
        <v>18</v>
      </c>
      <c r="M353" s="8"/>
      <c r="N353" s="9">
        <f>J353*M353</f>
        <v>0</v>
      </c>
    </row>
    <row r="354" spans="1:14" s="17" customFormat="1" ht="12.6" customHeight="1">
      <c r="A354" s="11"/>
      <c r="B354" s="175"/>
      <c r="C354" s="165"/>
      <c r="D354" s="110"/>
      <c r="E354" s="15"/>
      <c r="F354" s="16"/>
      <c r="G354" s="16"/>
      <c r="H354" s="16"/>
      <c r="I354" s="16"/>
      <c r="J354" s="16"/>
      <c r="K354" s="14"/>
      <c r="L354" s="15"/>
      <c r="M354" s="8"/>
      <c r="N354" s="9"/>
    </row>
    <row r="355" spans="1:14" s="17" customFormat="1" ht="62.45" customHeight="1">
      <c r="A355" s="11" t="s">
        <v>275</v>
      </c>
      <c r="B355" s="187"/>
      <c r="C355" s="186" t="s">
        <v>297</v>
      </c>
      <c r="D355" s="14"/>
      <c r="E355" s="15" t="s">
        <v>68</v>
      </c>
      <c r="F355" s="16">
        <v>8</v>
      </c>
      <c r="G355" s="16">
        <v>5</v>
      </c>
      <c r="H355" s="16">
        <v>37</v>
      </c>
      <c r="I355" s="16">
        <v>18</v>
      </c>
      <c r="J355" s="16">
        <v>1</v>
      </c>
      <c r="K355" s="14"/>
      <c r="L355" s="15" t="s">
        <v>18</v>
      </c>
      <c r="M355" s="8"/>
      <c r="N355" s="9">
        <f>J355*M355</f>
        <v>0</v>
      </c>
    </row>
    <row r="356" spans="1:14" s="17" customFormat="1" ht="15.75" customHeight="1">
      <c r="A356" s="11"/>
      <c r="B356" s="187"/>
      <c r="C356" s="186"/>
      <c r="D356" s="14"/>
      <c r="E356" s="15"/>
      <c r="F356" s="16"/>
      <c r="G356" s="16"/>
      <c r="H356" s="16"/>
      <c r="I356" s="16"/>
      <c r="J356" s="16"/>
      <c r="K356" s="14"/>
      <c r="L356" s="15"/>
      <c r="M356" s="8"/>
      <c r="N356" s="9"/>
    </row>
    <row r="357" spans="1:14" s="17" customFormat="1" ht="137.25" customHeight="1">
      <c r="A357" s="11" t="s">
        <v>507</v>
      </c>
      <c r="B357" s="187"/>
      <c r="C357" s="186" t="s">
        <v>556</v>
      </c>
      <c r="D357" s="14"/>
      <c r="E357" s="15" t="s">
        <v>68</v>
      </c>
      <c r="F357" s="16">
        <v>8</v>
      </c>
      <c r="G357" s="16">
        <v>5</v>
      </c>
      <c r="H357" s="16">
        <v>37</v>
      </c>
      <c r="I357" s="16">
        <v>18</v>
      </c>
      <c r="J357" s="16">
        <v>1</v>
      </c>
      <c r="K357" s="14"/>
      <c r="L357" s="15" t="s">
        <v>18</v>
      </c>
      <c r="M357" s="8"/>
      <c r="N357" s="9">
        <f>J357*M357</f>
        <v>0</v>
      </c>
    </row>
    <row r="358" spans="1:14" s="17" customFormat="1" ht="14.25" customHeight="1">
      <c r="A358" s="11"/>
      <c r="B358" s="187"/>
      <c r="C358" s="186"/>
      <c r="D358" s="14"/>
      <c r="E358" s="15"/>
      <c r="F358" s="16"/>
      <c r="G358" s="16"/>
      <c r="H358" s="16"/>
      <c r="I358" s="16"/>
      <c r="J358" s="16"/>
      <c r="K358" s="14"/>
      <c r="L358" s="15"/>
      <c r="M358" s="8"/>
      <c r="N358" s="9"/>
    </row>
    <row r="359" spans="1:14" s="17" customFormat="1" ht="17.25" customHeight="1">
      <c r="A359" s="11" t="s">
        <v>508</v>
      </c>
      <c r="B359" s="12"/>
      <c r="C359" s="13" t="s">
        <v>298</v>
      </c>
      <c r="D359" s="18"/>
      <c r="E359" s="15" t="s">
        <v>68</v>
      </c>
      <c r="F359" s="16">
        <v>8</v>
      </c>
      <c r="G359" s="16">
        <v>5</v>
      </c>
      <c r="H359" s="16">
        <v>37</v>
      </c>
      <c r="I359" s="16">
        <v>18</v>
      </c>
      <c r="J359" s="16">
        <v>1</v>
      </c>
      <c r="K359" s="14"/>
      <c r="L359" s="15" t="s">
        <v>18</v>
      </c>
      <c r="M359" s="8"/>
      <c r="N359" s="9">
        <f t="shared" ref="N359:N361" si="5">J359*M359</f>
        <v>0</v>
      </c>
    </row>
    <row r="360" spans="1:14" s="17" customFormat="1" ht="17.25" customHeight="1">
      <c r="A360" s="11"/>
      <c r="B360" s="12"/>
      <c r="C360" s="13"/>
      <c r="D360" s="18"/>
      <c r="E360" s="15"/>
      <c r="F360" s="16"/>
      <c r="G360" s="16"/>
      <c r="H360" s="16"/>
      <c r="I360" s="16"/>
      <c r="J360" s="16"/>
      <c r="K360" s="14"/>
      <c r="L360" s="15"/>
      <c r="M360" s="8"/>
      <c r="N360" s="9"/>
    </row>
    <row r="361" spans="1:14" s="17" customFormat="1" ht="106.5" customHeight="1">
      <c r="A361" s="11" t="s">
        <v>278</v>
      </c>
      <c r="B361" s="12"/>
      <c r="C361" s="13" t="s">
        <v>509</v>
      </c>
      <c r="D361" s="18"/>
      <c r="E361" s="15" t="s">
        <v>68</v>
      </c>
      <c r="F361" s="16">
        <v>8</v>
      </c>
      <c r="G361" s="16">
        <v>5</v>
      </c>
      <c r="H361" s="16">
        <v>37</v>
      </c>
      <c r="I361" s="16">
        <v>18</v>
      </c>
      <c r="J361" s="16">
        <v>1</v>
      </c>
      <c r="K361" s="14"/>
      <c r="L361" s="15" t="s">
        <v>18</v>
      </c>
      <c r="M361" s="8"/>
      <c r="N361" s="9">
        <f t="shared" si="5"/>
        <v>0</v>
      </c>
    </row>
    <row r="362" spans="1:14" s="17" customFormat="1" ht="17.25" customHeight="1">
      <c r="A362" s="11"/>
      <c r="B362" s="12"/>
      <c r="C362" s="13"/>
      <c r="D362" s="18"/>
      <c r="E362" s="15"/>
      <c r="F362" s="16"/>
      <c r="G362" s="16"/>
      <c r="H362" s="16"/>
      <c r="I362" s="16"/>
      <c r="J362" s="16"/>
      <c r="K362" s="14"/>
      <c r="L362" s="15"/>
      <c r="M362" s="8"/>
      <c r="N362" s="9"/>
    </row>
    <row r="363" spans="1:14" s="17" customFormat="1" ht="36.75" customHeight="1">
      <c r="A363" s="11" t="s">
        <v>281</v>
      </c>
      <c r="B363" s="12"/>
      <c r="C363" s="13" t="s">
        <v>510</v>
      </c>
      <c r="D363" s="18"/>
      <c r="E363" s="15" t="s">
        <v>211</v>
      </c>
      <c r="F363" s="16"/>
      <c r="G363" s="16"/>
      <c r="H363" s="16"/>
      <c r="I363" s="16"/>
      <c r="J363" s="16">
        <v>27</v>
      </c>
      <c r="K363" s="14"/>
      <c r="L363" s="15" t="s">
        <v>18</v>
      </c>
      <c r="M363" s="8"/>
      <c r="N363" s="9">
        <f t="shared" ref="N363" si="6">J363*M363</f>
        <v>0</v>
      </c>
    </row>
    <row r="364" spans="1:14" s="17" customFormat="1" ht="18" customHeight="1">
      <c r="A364" s="11"/>
      <c r="B364" s="12"/>
      <c r="C364" s="13"/>
      <c r="D364" s="18"/>
      <c r="E364" s="15"/>
      <c r="F364" s="16"/>
      <c r="G364" s="16"/>
      <c r="H364" s="16"/>
      <c r="I364" s="16"/>
      <c r="J364" s="16"/>
      <c r="K364" s="14"/>
      <c r="L364" s="15"/>
      <c r="M364" s="8"/>
      <c r="N364" s="9"/>
    </row>
    <row r="365" spans="1:14" s="17" customFormat="1" ht="21.75" customHeight="1">
      <c r="A365" s="11" t="s">
        <v>283</v>
      </c>
      <c r="B365" s="12"/>
      <c r="C365" s="13" t="s">
        <v>511</v>
      </c>
      <c r="D365" s="18"/>
      <c r="E365" s="15" t="s">
        <v>68</v>
      </c>
      <c r="F365" s="16">
        <v>8</v>
      </c>
      <c r="G365" s="16">
        <v>5</v>
      </c>
      <c r="H365" s="16">
        <v>37</v>
      </c>
      <c r="I365" s="16">
        <v>18</v>
      </c>
      <c r="J365" s="16">
        <v>1</v>
      </c>
      <c r="K365" s="14"/>
      <c r="L365" s="15" t="s">
        <v>18</v>
      </c>
      <c r="M365" s="8"/>
      <c r="N365" s="9">
        <f t="shared" ref="N365" si="7">J365*M365</f>
        <v>0</v>
      </c>
    </row>
    <row r="366" spans="1:14" s="17" customFormat="1" ht="17.25" customHeight="1">
      <c r="A366" s="11"/>
      <c r="B366" s="12"/>
      <c r="C366" s="13"/>
      <c r="D366" s="18"/>
      <c r="E366" s="15"/>
      <c r="F366" s="16"/>
      <c r="G366" s="16"/>
      <c r="H366" s="16"/>
      <c r="I366" s="16"/>
      <c r="J366" s="16"/>
      <c r="K366" s="14"/>
      <c r="L366" s="15"/>
      <c r="M366" s="8"/>
      <c r="N366" s="8"/>
    </row>
    <row r="367" spans="1:14" s="17" customFormat="1" ht="36.75" customHeight="1">
      <c r="A367" s="11" t="s">
        <v>287</v>
      </c>
      <c r="B367" s="12"/>
      <c r="C367" s="13" t="s">
        <v>512</v>
      </c>
      <c r="D367" s="18"/>
      <c r="E367" s="15" t="s">
        <v>68</v>
      </c>
      <c r="F367" s="16">
        <v>8</v>
      </c>
      <c r="G367" s="16">
        <v>5</v>
      </c>
      <c r="H367" s="16">
        <v>37</v>
      </c>
      <c r="I367" s="16">
        <v>18</v>
      </c>
      <c r="J367" s="16">
        <v>1</v>
      </c>
      <c r="K367" s="14"/>
      <c r="L367" s="15" t="s">
        <v>18</v>
      </c>
      <c r="M367" s="8"/>
      <c r="N367" s="9">
        <f t="shared" ref="N367" si="8">J367*M367</f>
        <v>0</v>
      </c>
    </row>
    <row r="368" spans="1:14" s="17" customFormat="1" ht="18.75" customHeight="1">
      <c r="A368" s="11"/>
      <c r="B368" s="12"/>
      <c r="C368" s="13"/>
      <c r="D368" s="18"/>
      <c r="E368" s="15"/>
      <c r="F368" s="16"/>
      <c r="G368" s="16"/>
      <c r="H368" s="16"/>
      <c r="I368" s="16"/>
      <c r="J368" s="16"/>
      <c r="K368" s="14"/>
      <c r="L368" s="15"/>
      <c r="M368" s="8"/>
      <c r="N368" s="9"/>
    </row>
    <row r="369" spans="1:15" s="17" customFormat="1" ht="18.75" customHeight="1" thickBot="1">
      <c r="A369" s="200"/>
      <c r="B369" s="201" t="s">
        <v>299</v>
      </c>
      <c r="C369" s="202" t="s">
        <v>300</v>
      </c>
      <c r="D369" s="203"/>
      <c r="E369" s="204"/>
      <c r="F369" s="205">
        <v>39316</v>
      </c>
      <c r="G369" s="205">
        <v>124420</v>
      </c>
      <c r="H369" s="206">
        <v>121511</v>
      </c>
      <c r="I369" s="207">
        <v>267496</v>
      </c>
      <c r="J369" s="207"/>
      <c r="K369" s="208"/>
      <c r="L369" s="204"/>
      <c r="M369" s="209"/>
      <c r="N369" s="210">
        <f>SUM(N7:N361)</f>
        <v>0</v>
      </c>
      <c r="O369" s="199"/>
    </row>
    <row r="370" spans="1:15" s="17" customFormat="1">
      <c r="A370" s="11"/>
      <c r="B370" s="12"/>
      <c r="C370" s="129"/>
      <c r="D370" s="14"/>
      <c r="E370" s="15"/>
      <c r="F370" s="211"/>
      <c r="G370" s="211"/>
      <c r="H370" s="211"/>
      <c r="I370" s="211"/>
      <c r="J370" s="211"/>
      <c r="K370" s="174"/>
      <c r="L370" s="15"/>
      <c r="M370" s="212"/>
      <c r="N370" s="9"/>
    </row>
    <row r="371" spans="1:15" s="17" customFormat="1">
      <c r="A371" s="14"/>
      <c r="B371" s="12"/>
      <c r="C371" s="129"/>
      <c r="D371" s="14"/>
      <c r="E371" s="15"/>
      <c r="F371" s="211"/>
      <c r="G371" s="211"/>
      <c r="H371" s="211"/>
      <c r="I371" s="211"/>
      <c r="J371" s="211"/>
      <c r="K371" s="174"/>
      <c r="L371" s="15"/>
      <c r="M371" s="212"/>
      <c r="N371" s="9"/>
    </row>
    <row r="372" spans="1:15" s="17" customFormat="1">
      <c r="A372" s="14"/>
      <c r="B372" s="12"/>
      <c r="C372" s="213"/>
      <c r="D372" s="110"/>
      <c r="E372" s="126"/>
      <c r="F372" s="211"/>
      <c r="G372" s="211"/>
      <c r="H372" s="211"/>
      <c r="I372" s="211"/>
      <c r="J372" s="211"/>
      <c r="K372" s="174"/>
      <c r="L372" s="126"/>
      <c r="M372" s="214"/>
      <c r="N372" s="9"/>
    </row>
    <row r="373" spans="1:15" s="17" customFormat="1">
      <c r="A373" s="14"/>
      <c r="B373" s="12"/>
      <c r="C373" s="213"/>
      <c r="D373" s="110"/>
      <c r="E373" s="126"/>
      <c r="F373" s="211"/>
      <c r="G373" s="211"/>
      <c r="H373" s="211"/>
      <c r="I373" s="211"/>
      <c r="J373" s="211"/>
      <c r="K373" s="174"/>
      <c r="L373" s="126"/>
      <c r="M373" s="214"/>
      <c r="N373" s="9"/>
    </row>
    <row r="374" spans="1:15" s="17" customFormat="1">
      <c r="A374" s="14"/>
      <c r="B374" s="12"/>
      <c r="C374" s="213"/>
      <c r="D374" s="110"/>
      <c r="E374" s="126"/>
      <c r="F374" s="211"/>
      <c r="G374" s="211"/>
      <c r="H374" s="211"/>
      <c r="I374" s="211"/>
      <c r="J374" s="211"/>
      <c r="K374" s="174"/>
      <c r="L374" s="126"/>
      <c r="M374" s="214"/>
      <c r="N374" s="9"/>
    </row>
    <row r="375" spans="1:15" s="17" customFormat="1">
      <c r="A375" s="14"/>
      <c r="B375" s="12"/>
      <c r="C375" s="213"/>
      <c r="D375" s="110"/>
      <c r="E375" s="126"/>
      <c r="F375" s="211"/>
      <c r="G375" s="211"/>
      <c r="H375" s="211"/>
      <c r="I375" s="211"/>
      <c r="J375" s="211"/>
      <c r="K375" s="174"/>
      <c r="L375" s="126"/>
      <c r="M375" s="214"/>
      <c r="N375" s="9"/>
    </row>
    <row r="376" spans="1:15" s="17" customFormat="1">
      <c r="A376" s="14"/>
      <c r="B376" s="12"/>
      <c r="C376" s="213"/>
      <c r="D376" s="110"/>
      <c r="E376" s="126"/>
      <c r="F376" s="211"/>
      <c r="G376" s="211"/>
      <c r="H376" s="211"/>
      <c r="I376" s="211"/>
      <c r="J376" s="211"/>
      <c r="K376" s="174"/>
      <c r="L376" s="126"/>
      <c r="M376" s="214"/>
      <c r="N376" s="9"/>
    </row>
    <row r="377" spans="1:15" s="17" customFormat="1">
      <c r="A377" s="14"/>
      <c r="B377" s="12"/>
      <c r="C377" s="213"/>
      <c r="D377" s="110"/>
      <c r="E377" s="126"/>
      <c r="F377" s="211"/>
      <c r="G377" s="211"/>
      <c r="H377" s="211"/>
      <c r="I377" s="211"/>
      <c r="J377" s="211"/>
      <c r="K377" s="174"/>
      <c r="L377" s="126"/>
      <c r="M377" s="214"/>
      <c r="N377" s="9"/>
    </row>
    <row r="378" spans="1:15" s="17" customFormat="1">
      <c r="A378" s="14"/>
      <c r="B378" s="12"/>
      <c r="C378" s="213"/>
      <c r="D378" s="110"/>
      <c r="E378" s="126"/>
      <c r="F378" s="211"/>
      <c r="G378" s="211"/>
      <c r="H378" s="211"/>
      <c r="I378" s="211"/>
      <c r="J378" s="211"/>
      <c r="K378" s="174"/>
      <c r="L378" s="126"/>
      <c r="M378" s="214"/>
      <c r="N378" s="9"/>
    </row>
    <row r="379" spans="1:15" s="17" customFormat="1">
      <c r="A379" s="14"/>
      <c r="B379" s="12"/>
      <c r="C379" s="213"/>
      <c r="D379" s="110"/>
      <c r="E379" s="126"/>
      <c r="F379" s="211"/>
      <c r="G379" s="211"/>
      <c r="H379" s="211"/>
      <c r="I379" s="211"/>
      <c r="J379" s="211"/>
      <c r="K379" s="174"/>
      <c r="L379" s="126"/>
      <c r="M379" s="214"/>
      <c r="N379" s="113"/>
    </row>
    <row r="380" spans="1:15" s="17" customFormat="1">
      <c r="A380" s="14"/>
      <c r="B380" s="12"/>
      <c r="C380" s="213"/>
      <c r="D380" s="110"/>
      <c r="E380" s="126"/>
      <c r="F380" s="211"/>
      <c r="G380" s="211"/>
      <c r="H380" s="211"/>
      <c r="I380" s="211"/>
      <c r="J380" s="211"/>
      <c r="K380" s="174"/>
      <c r="L380" s="126"/>
      <c r="M380" s="214"/>
      <c r="N380" s="113"/>
    </row>
    <row r="381" spans="1:15" s="17" customFormat="1">
      <c r="A381" s="11"/>
      <c r="B381" s="12"/>
      <c r="C381" s="129"/>
      <c r="D381" s="14"/>
      <c r="E381" s="15"/>
      <c r="F381" s="211"/>
      <c r="G381" s="211"/>
      <c r="H381" s="211"/>
      <c r="I381" s="211"/>
      <c r="J381" s="211"/>
      <c r="K381" s="174"/>
      <c r="L381" s="15"/>
      <c r="M381" s="212"/>
      <c r="N381" s="113"/>
    </row>
    <row r="382" spans="1:15" s="17" customFormat="1">
      <c r="A382" s="14"/>
      <c r="B382" s="12"/>
      <c r="C382" s="215"/>
      <c r="D382" s="14"/>
      <c r="E382" s="15"/>
      <c r="F382" s="211"/>
      <c r="G382" s="211"/>
      <c r="H382" s="211"/>
      <c r="I382" s="211"/>
      <c r="J382" s="211"/>
      <c r="K382" s="174"/>
      <c r="L382" s="15"/>
      <c r="M382" s="216"/>
      <c r="N382" s="113"/>
    </row>
    <row r="383" spans="1:15" s="17" customFormat="1">
      <c r="A383" s="11"/>
      <c r="B383" s="12"/>
      <c r="C383" s="129"/>
      <c r="D383" s="14"/>
      <c r="E383" s="15"/>
      <c r="F383" s="211"/>
      <c r="G383" s="211"/>
      <c r="H383" s="211"/>
      <c r="I383" s="211"/>
      <c r="J383" s="211"/>
      <c r="K383" s="174"/>
      <c r="L383" s="15"/>
      <c r="M383" s="212"/>
      <c r="N383" s="113"/>
    </row>
    <row r="384" spans="1:15" s="17" customFormat="1">
      <c r="A384" s="14"/>
      <c r="B384" s="12"/>
      <c r="C384" s="129"/>
      <c r="D384" s="14"/>
      <c r="E384" s="15"/>
      <c r="F384" s="211"/>
      <c r="G384" s="211"/>
      <c r="H384" s="211"/>
      <c r="I384" s="211"/>
      <c r="J384" s="211"/>
      <c r="K384" s="174"/>
      <c r="L384" s="15"/>
      <c r="M384" s="212"/>
      <c r="N384" s="113"/>
    </row>
    <row r="385" spans="1:14" s="17" customFormat="1">
      <c r="A385" s="14"/>
      <c r="B385" s="12"/>
      <c r="C385" s="14"/>
      <c r="D385" s="14"/>
      <c r="E385" s="15"/>
      <c r="F385" s="15"/>
      <c r="G385" s="15"/>
      <c r="H385" s="15"/>
      <c r="I385" s="15"/>
      <c r="J385" s="15"/>
      <c r="K385" s="14"/>
      <c r="L385" s="15"/>
      <c r="M385" s="8"/>
      <c r="N385" s="113"/>
    </row>
    <row r="386" spans="1:14" s="17" customFormat="1">
      <c r="A386" s="14"/>
      <c r="B386" s="12"/>
      <c r="C386" s="14"/>
      <c r="D386" s="14"/>
      <c r="E386" s="15"/>
      <c r="F386" s="15"/>
      <c r="G386" s="15"/>
      <c r="H386" s="15"/>
      <c r="I386" s="15"/>
      <c r="J386" s="15"/>
      <c r="K386" s="14"/>
      <c r="L386" s="15"/>
      <c r="M386" s="8"/>
      <c r="N386" s="113"/>
    </row>
    <row r="387" spans="1:14" s="17" customFormat="1">
      <c r="A387" s="11"/>
      <c r="B387" s="12"/>
      <c r="C387" s="129"/>
      <c r="D387" s="14"/>
      <c r="E387" s="15"/>
      <c r="F387" s="211"/>
      <c r="G387" s="211"/>
      <c r="H387" s="211"/>
      <c r="I387" s="211"/>
      <c r="J387" s="211"/>
      <c r="K387" s="174"/>
      <c r="L387" s="15"/>
      <c r="M387" s="212"/>
      <c r="N387" s="113"/>
    </row>
    <row r="388" spans="1:14" s="17" customFormat="1">
      <c r="A388" s="11"/>
      <c r="B388" s="12"/>
      <c r="C388" s="129"/>
      <c r="D388" s="14"/>
      <c r="E388" s="15"/>
      <c r="F388" s="211"/>
      <c r="G388" s="211"/>
      <c r="H388" s="211"/>
      <c r="I388" s="211"/>
      <c r="J388" s="211"/>
      <c r="K388" s="174"/>
      <c r="L388" s="15"/>
      <c r="M388" s="212"/>
      <c r="N388" s="9"/>
    </row>
    <row r="389" spans="1:14" s="17" customFormat="1">
      <c r="A389" s="11"/>
      <c r="B389" s="12"/>
      <c r="C389" s="129"/>
      <c r="D389" s="14"/>
      <c r="E389" s="15"/>
      <c r="F389" s="211"/>
      <c r="G389" s="211"/>
      <c r="H389" s="211"/>
      <c r="I389" s="211"/>
      <c r="J389" s="211"/>
      <c r="K389" s="174"/>
      <c r="L389" s="15"/>
      <c r="M389" s="212"/>
      <c r="N389" s="9"/>
    </row>
    <row r="390" spans="1:14" s="17" customFormat="1">
      <c r="A390" s="11"/>
      <c r="B390" s="12"/>
      <c r="C390" s="129"/>
      <c r="D390" s="14"/>
      <c r="E390" s="15"/>
      <c r="F390" s="211"/>
      <c r="G390" s="211"/>
      <c r="H390" s="211"/>
      <c r="I390" s="211"/>
      <c r="J390" s="211"/>
      <c r="K390" s="174"/>
      <c r="L390" s="15"/>
      <c r="M390" s="212"/>
      <c r="N390" s="9"/>
    </row>
    <row r="391" spans="1:14" s="17" customFormat="1">
      <c r="A391" s="11"/>
      <c r="B391" s="12"/>
      <c r="C391" s="129"/>
      <c r="D391" s="14"/>
      <c r="E391" s="15"/>
      <c r="F391" s="211"/>
      <c r="G391" s="211"/>
      <c r="H391" s="211"/>
      <c r="I391" s="211"/>
      <c r="J391" s="211"/>
      <c r="K391" s="174"/>
      <c r="L391" s="15"/>
      <c r="M391" s="212"/>
      <c r="N391" s="9"/>
    </row>
    <row r="392" spans="1:14" s="17" customFormat="1">
      <c r="A392" s="11"/>
      <c r="B392" s="12"/>
      <c r="C392" s="129"/>
      <c r="D392" s="14"/>
      <c r="E392" s="15"/>
      <c r="F392" s="211"/>
      <c r="G392" s="211"/>
      <c r="H392" s="211"/>
      <c r="I392" s="211"/>
      <c r="J392" s="211"/>
      <c r="K392" s="174"/>
      <c r="L392" s="15"/>
      <c r="M392" s="212"/>
      <c r="N392" s="9"/>
    </row>
    <row r="393" spans="1:14" s="17" customFormat="1">
      <c r="A393" s="11"/>
      <c r="B393" s="12"/>
      <c r="C393" s="129"/>
      <c r="D393" s="14"/>
      <c r="E393" s="15"/>
      <c r="F393" s="211"/>
      <c r="G393" s="211"/>
      <c r="H393" s="211"/>
      <c r="I393" s="211"/>
      <c r="J393" s="211"/>
      <c r="K393" s="174"/>
      <c r="L393" s="15"/>
      <c r="M393" s="212"/>
      <c r="N393" s="9"/>
    </row>
    <row r="394" spans="1:14" s="17" customFormat="1">
      <c r="A394" s="11"/>
      <c r="B394" s="12"/>
      <c r="C394" s="129"/>
      <c r="D394" s="14"/>
      <c r="E394" s="15"/>
      <c r="F394" s="211"/>
      <c r="G394" s="211"/>
      <c r="H394" s="211"/>
      <c r="I394" s="211"/>
      <c r="J394" s="211"/>
      <c r="K394" s="174"/>
      <c r="L394" s="15"/>
      <c r="M394" s="212"/>
      <c r="N394" s="9"/>
    </row>
    <row r="395" spans="1:14" s="17" customFormat="1">
      <c r="A395" s="11"/>
      <c r="B395" s="12"/>
      <c r="C395" s="129"/>
      <c r="D395" s="14"/>
      <c r="E395" s="15"/>
      <c r="F395" s="211"/>
      <c r="G395" s="211"/>
      <c r="H395" s="211"/>
      <c r="I395" s="211"/>
      <c r="J395" s="211"/>
      <c r="K395" s="174"/>
      <c r="L395" s="15"/>
      <c r="M395" s="212"/>
      <c r="N395" s="9"/>
    </row>
    <row r="396" spans="1:14" s="17" customFormat="1">
      <c r="A396" s="11"/>
      <c r="B396" s="12"/>
      <c r="C396" s="129"/>
      <c r="D396" s="14"/>
      <c r="E396" s="15"/>
      <c r="F396" s="211"/>
      <c r="G396" s="211"/>
      <c r="H396" s="211"/>
      <c r="I396" s="211"/>
      <c r="J396" s="211"/>
      <c r="K396" s="174"/>
      <c r="L396" s="15"/>
      <c r="M396" s="212"/>
      <c r="N396" s="9"/>
    </row>
    <row r="397" spans="1:14" s="17" customFormat="1">
      <c r="A397" s="11"/>
      <c r="B397" s="12"/>
      <c r="C397" s="129"/>
      <c r="D397" s="14"/>
      <c r="E397" s="15"/>
      <c r="F397" s="211"/>
      <c r="G397" s="211"/>
      <c r="H397" s="211"/>
      <c r="I397" s="211"/>
      <c r="J397" s="211"/>
      <c r="K397" s="174"/>
      <c r="L397" s="15"/>
      <c r="M397" s="212"/>
      <c r="N397" s="9"/>
    </row>
    <row r="398" spans="1:14" s="17" customFormat="1">
      <c r="A398" s="11"/>
      <c r="B398" s="12"/>
      <c r="C398" s="129"/>
      <c r="D398" s="14"/>
      <c r="E398" s="15"/>
      <c r="F398" s="211"/>
      <c r="G398" s="211"/>
      <c r="H398" s="211"/>
      <c r="I398" s="211"/>
      <c r="J398" s="211"/>
      <c r="K398" s="174"/>
      <c r="L398" s="15"/>
      <c r="M398" s="212"/>
      <c r="N398" s="9"/>
    </row>
    <row r="399" spans="1:14" s="17" customFormat="1">
      <c r="A399" s="11"/>
      <c r="B399" s="12"/>
      <c r="C399" s="129"/>
      <c r="D399" s="14"/>
      <c r="E399" s="15"/>
      <c r="F399" s="211"/>
      <c r="G399" s="211"/>
      <c r="H399" s="211"/>
      <c r="I399" s="211"/>
      <c r="J399" s="211"/>
      <c r="K399" s="174"/>
      <c r="L399" s="15"/>
      <c r="M399" s="212"/>
      <c r="N399" s="9"/>
    </row>
    <row r="400" spans="1:14" s="17" customFormat="1">
      <c r="A400" s="11"/>
      <c r="B400" s="12"/>
      <c r="C400" s="129"/>
      <c r="D400" s="14"/>
      <c r="E400" s="15"/>
      <c r="F400" s="211"/>
      <c r="G400" s="211"/>
      <c r="H400" s="211"/>
      <c r="I400" s="211"/>
      <c r="J400" s="211"/>
      <c r="K400" s="174"/>
      <c r="L400" s="15"/>
      <c r="M400" s="212"/>
      <c r="N400" s="9"/>
    </row>
    <row r="401" spans="1:14" s="17" customFormat="1">
      <c r="A401" s="11"/>
      <c r="B401" s="12"/>
      <c r="C401" s="129"/>
      <c r="D401" s="14"/>
      <c r="E401" s="15"/>
      <c r="F401" s="211"/>
      <c r="G401" s="211"/>
      <c r="H401" s="211"/>
      <c r="I401" s="211"/>
      <c r="J401" s="211"/>
      <c r="K401" s="174"/>
      <c r="L401" s="15"/>
      <c r="M401" s="212"/>
      <c r="N401" s="9"/>
    </row>
    <row r="402" spans="1:14" s="17" customFormat="1">
      <c r="A402" s="11"/>
      <c r="B402" s="12"/>
      <c r="C402" s="129"/>
      <c r="D402" s="14"/>
      <c r="E402" s="15"/>
      <c r="F402" s="211"/>
      <c r="G402" s="211"/>
      <c r="H402" s="211"/>
      <c r="I402" s="211"/>
      <c r="J402" s="211"/>
      <c r="K402" s="174"/>
      <c r="L402" s="15"/>
      <c r="M402" s="212"/>
      <c r="N402" s="9"/>
    </row>
    <row r="403" spans="1:14" s="17" customFormat="1">
      <c r="A403" s="11"/>
      <c r="B403" s="12"/>
      <c r="C403" s="129"/>
      <c r="D403" s="14"/>
      <c r="E403" s="15"/>
      <c r="F403" s="211"/>
      <c r="G403" s="211"/>
      <c r="H403" s="211"/>
      <c r="I403" s="211"/>
      <c r="J403" s="211"/>
      <c r="K403" s="174"/>
      <c r="L403" s="15"/>
      <c r="M403" s="212"/>
      <c r="N403" s="9"/>
    </row>
    <row r="404" spans="1:14" s="17" customFormat="1">
      <c r="A404" s="11"/>
      <c r="B404" s="12"/>
      <c r="C404" s="129"/>
      <c r="D404" s="14"/>
      <c r="E404" s="15"/>
      <c r="F404" s="211"/>
      <c r="G404" s="211"/>
      <c r="H404" s="211"/>
      <c r="I404" s="211"/>
      <c r="J404" s="211"/>
      <c r="K404" s="174"/>
      <c r="L404" s="15"/>
      <c r="M404" s="212"/>
      <c r="N404" s="9"/>
    </row>
    <row r="405" spans="1:14" s="17" customFormat="1">
      <c r="A405" s="11"/>
      <c r="B405" s="12"/>
      <c r="C405" s="129"/>
      <c r="D405" s="14"/>
      <c r="E405" s="15"/>
      <c r="F405" s="211"/>
      <c r="G405" s="211"/>
      <c r="H405" s="211"/>
      <c r="I405" s="211"/>
      <c r="J405" s="211"/>
      <c r="K405" s="174"/>
      <c r="L405" s="15"/>
      <c r="M405" s="212"/>
      <c r="N405" s="9"/>
    </row>
    <row r="406" spans="1:14" s="17" customFormat="1">
      <c r="A406" s="11"/>
      <c r="B406" s="12"/>
      <c r="C406" s="129"/>
      <c r="D406" s="14"/>
      <c r="E406" s="15"/>
      <c r="F406" s="211"/>
      <c r="G406" s="211"/>
      <c r="H406" s="211"/>
      <c r="I406" s="211"/>
      <c r="J406" s="211"/>
      <c r="K406" s="174"/>
      <c r="L406" s="15"/>
      <c r="M406" s="212"/>
      <c r="N406" s="9"/>
    </row>
    <row r="407" spans="1:14" s="17" customFormat="1">
      <c r="A407" s="11"/>
      <c r="B407" s="12"/>
      <c r="C407" s="129"/>
      <c r="D407" s="14"/>
      <c r="E407" s="15"/>
      <c r="F407" s="211"/>
      <c r="G407" s="211"/>
      <c r="H407" s="211"/>
      <c r="I407" s="211"/>
      <c r="J407" s="211"/>
      <c r="K407" s="174"/>
      <c r="L407" s="15"/>
      <c r="M407" s="212"/>
      <c r="N407" s="9"/>
    </row>
    <row r="408" spans="1:14" s="17" customFormat="1">
      <c r="A408" s="11"/>
      <c r="B408" s="12"/>
      <c r="C408" s="129"/>
      <c r="D408" s="14"/>
      <c r="E408" s="15"/>
      <c r="F408" s="211"/>
      <c r="G408" s="211"/>
      <c r="H408" s="211"/>
      <c r="I408" s="211"/>
      <c r="J408" s="211"/>
      <c r="K408" s="174"/>
      <c r="L408" s="15"/>
      <c r="M408" s="212"/>
      <c r="N408" s="9"/>
    </row>
    <row r="409" spans="1:14" s="17" customFormat="1">
      <c r="A409" s="11"/>
      <c r="B409" s="12"/>
      <c r="C409" s="129"/>
      <c r="D409" s="14"/>
      <c r="E409" s="15"/>
      <c r="F409" s="211"/>
      <c r="G409" s="211"/>
      <c r="H409" s="211"/>
      <c r="I409" s="211"/>
      <c r="J409" s="211"/>
      <c r="K409" s="174"/>
      <c r="L409" s="15"/>
      <c r="M409" s="212"/>
      <c r="N409" s="9"/>
    </row>
    <row r="410" spans="1:14" s="17" customFormat="1">
      <c r="A410" s="11"/>
      <c r="B410" s="12"/>
      <c r="C410" s="129"/>
      <c r="D410" s="14"/>
      <c r="E410" s="15"/>
      <c r="F410" s="211"/>
      <c r="G410" s="211"/>
      <c r="H410" s="211"/>
      <c r="I410" s="211"/>
      <c r="J410" s="211"/>
      <c r="K410" s="174"/>
      <c r="L410" s="15"/>
      <c r="M410" s="212"/>
      <c r="N410" s="9"/>
    </row>
    <row r="411" spans="1:14" s="17" customFormat="1">
      <c r="A411" s="11"/>
      <c r="B411" s="12"/>
      <c r="C411" s="129"/>
      <c r="D411" s="14"/>
      <c r="E411" s="15"/>
      <c r="F411" s="211"/>
      <c r="G411" s="211"/>
      <c r="H411" s="211"/>
      <c r="I411" s="211"/>
      <c r="J411" s="211"/>
      <c r="K411" s="174"/>
      <c r="L411" s="15"/>
      <c r="M411" s="212"/>
      <c r="N411" s="9"/>
    </row>
    <row r="412" spans="1:14" s="17" customFormat="1">
      <c r="A412" s="11"/>
      <c r="B412" s="12"/>
      <c r="C412" s="129"/>
      <c r="D412" s="14"/>
      <c r="E412" s="15"/>
      <c r="F412" s="211"/>
      <c r="G412" s="211"/>
      <c r="H412" s="211"/>
      <c r="I412" s="211"/>
      <c r="J412" s="211"/>
      <c r="K412" s="174"/>
      <c r="L412" s="15"/>
      <c r="M412" s="212"/>
      <c r="N412" s="9"/>
    </row>
    <row r="413" spans="1:14" s="17" customFormat="1">
      <c r="A413" s="11"/>
      <c r="B413" s="12"/>
      <c r="C413" s="129"/>
      <c r="D413" s="14"/>
      <c r="E413" s="15"/>
      <c r="F413" s="211"/>
      <c r="G413" s="211"/>
      <c r="H413" s="211"/>
      <c r="I413" s="211"/>
      <c r="J413" s="211"/>
      <c r="K413" s="174"/>
      <c r="L413" s="15"/>
      <c r="M413" s="212"/>
      <c r="N413" s="9"/>
    </row>
    <row r="414" spans="1:14" s="17" customFormat="1">
      <c r="A414" s="11"/>
      <c r="B414" s="12"/>
      <c r="C414" s="129"/>
      <c r="D414" s="14"/>
      <c r="E414" s="15"/>
      <c r="F414" s="211"/>
      <c r="G414" s="211"/>
      <c r="H414" s="211"/>
      <c r="I414" s="211"/>
      <c r="J414" s="211"/>
      <c r="K414" s="174"/>
      <c r="L414" s="15"/>
      <c r="M414" s="212"/>
      <c r="N414" s="9"/>
    </row>
    <row r="415" spans="1:14" s="17" customFormat="1">
      <c r="A415" s="11"/>
      <c r="B415" s="12"/>
      <c r="C415" s="129"/>
      <c r="D415" s="14"/>
      <c r="E415" s="15"/>
      <c r="F415" s="211"/>
      <c r="G415" s="211"/>
      <c r="H415" s="211"/>
      <c r="I415" s="211"/>
      <c r="J415" s="211"/>
      <c r="K415" s="174"/>
      <c r="L415" s="15"/>
      <c r="M415" s="212"/>
      <c r="N415" s="9"/>
    </row>
    <row r="416" spans="1:14" s="17" customFormat="1">
      <c r="A416" s="11"/>
      <c r="B416" s="12"/>
      <c r="C416" s="129"/>
      <c r="D416" s="14"/>
      <c r="E416" s="15"/>
      <c r="F416" s="211"/>
      <c r="G416" s="211"/>
      <c r="H416" s="211"/>
      <c r="I416" s="211"/>
      <c r="J416" s="211"/>
      <c r="K416" s="174"/>
      <c r="L416" s="15"/>
      <c r="M416" s="212"/>
      <c r="N416" s="9"/>
    </row>
    <row r="417" spans="1:14" s="17" customFormat="1">
      <c r="A417" s="11"/>
      <c r="B417" s="12"/>
      <c r="C417" s="129"/>
      <c r="D417" s="14"/>
      <c r="E417" s="15"/>
      <c r="F417" s="211"/>
      <c r="G417" s="211"/>
      <c r="H417" s="211"/>
      <c r="I417" s="211"/>
      <c r="J417" s="211"/>
      <c r="K417" s="174"/>
      <c r="L417" s="15"/>
      <c r="M417" s="212"/>
      <c r="N417" s="9"/>
    </row>
    <row r="418" spans="1:14" s="17" customFormat="1">
      <c r="A418" s="11"/>
      <c r="B418" s="12"/>
      <c r="C418" s="129"/>
      <c r="D418" s="14"/>
      <c r="E418" s="15"/>
      <c r="F418" s="211"/>
      <c r="G418" s="211"/>
      <c r="H418" s="211"/>
      <c r="I418" s="211"/>
      <c r="J418" s="211"/>
      <c r="K418" s="174"/>
      <c r="L418" s="15"/>
      <c r="M418" s="212"/>
      <c r="N418" s="9"/>
    </row>
    <row r="419" spans="1:14" s="17" customFormat="1">
      <c r="A419" s="11"/>
      <c r="B419" s="12"/>
      <c r="C419" s="129"/>
      <c r="D419" s="14"/>
      <c r="E419" s="15"/>
      <c r="F419" s="211"/>
      <c r="G419" s="211"/>
      <c r="H419" s="211"/>
      <c r="I419" s="211"/>
      <c r="J419" s="211"/>
      <c r="K419" s="174"/>
      <c r="L419" s="15"/>
      <c r="M419" s="212"/>
      <c r="N419" s="9"/>
    </row>
    <row r="420" spans="1:14" s="17" customFormat="1">
      <c r="A420" s="11"/>
      <c r="B420" s="12"/>
      <c r="C420" s="129"/>
      <c r="D420" s="14"/>
      <c r="E420" s="15"/>
      <c r="F420" s="211"/>
      <c r="G420" s="211"/>
      <c r="H420" s="211"/>
      <c r="I420" s="211"/>
      <c r="J420" s="211"/>
      <c r="K420" s="174"/>
      <c r="L420" s="15"/>
      <c r="M420" s="212"/>
      <c r="N420" s="9"/>
    </row>
    <row r="421" spans="1:14" s="17" customFormat="1">
      <c r="A421" s="11"/>
      <c r="B421" s="12"/>
      <c r="C421" s="129"/>
      <c r="D421" s="14"/>
      <c r="E421" s="15"/>
      <c r="F421" s="211"/>
      <c r="G421" s="211"/>
      <c r="H421" s="211"/>
      <c r="I421" s="211"/>
      <c r="J421" s="211"/>
      <c r="K421" s="174"/>
      <c r="L421" s="15"/>
      <c r="M421" s="212"/>
      <c r="N421" s="9"/>
    </row>
    <row r="422" spans="1:14" s="17" customFormat="1">
      <c r="A422" s="11"/>
      <c r="B422" s="12"/>
      <c r="C422" s="129"/>
      <c r="D422" s="14"/>
      <c r="E422" s="15"/>
      <c r="F422" s="211"/>
      <c r="G422" s="211"/>
      <c r="H422" s="211"/>
      <c r="I422" s="211"/>
      <c r="J422" s="211"/>
      <c r="K422" s="174"/>
      <c r="L422" s="15"/>
      <c r="M422" s="212"/>
      <c r="N422" s="9"/>
    </row>
    <row r="423" spans="1:14" s="17" customFormat="1">
      <c r="A423" s="11"/>
      <c r="B423" s="12"/>
      <c r="C423" s="129"/>
      <c r="D423" s="14"/>
      <c r="E423" s="15"/>
      <c r="F423" s="211"/>
      <c r="G423" s="211"/>
      <c r="H423" s="211"/>
      <c r="I423" s="211"/>
      <c r="J423" s="211"/>
      <c r="K423" s="174"/>
      <c r="L423" s="15"/>
      <c r="M423" s="212"/>
      <c r="N423" s="9"/>
    </row>
    <row r="424" spans="1:14" s="17" customFormat="1">
      <c r="A424" s="11"/>
      <c r="B424" s="12"/>
      <c r="C424" s="129"/>
      <c r="D424" s="14"/>
      <c r="E424" s="15"/>
      <c r="F424" s="211"/>
      <c r="G424" s="211"/>
      <c r="H424" s="211"/>
      <c r="I424" s="211"/>
      <c r="J424" s="211"/>
      <c r="K424" s="174"/>
      <c r="L424" s="15"/>
      <c r="M424" s="212"/>
      <c r="N424" s="9"/>
    </row>
    <row r="425" spans="1:14" s="17" customFormat="1">
      <c r="A425" s="11"/>
      <c r="B425" s="12"/>
      <c r="C425" s="129"/>
      <c r="D425" s="14"/>
      <c r="E425" s="15"/>
      <c r="F425" s="211"/>
      <c r="G425" s="211"/>
      <c r="H425" s="211"/>
      <c r="I425" s="211"/>
      <c r="J425" s="211"/>
      <c r="K425" s="174"/>
      <c r="L425" s="15"/>
      <c r="M425" s="212"/>
      <c r="N425" s="9"/>
    </row>
    <row r="426" spans="1:14" s="17" customFormat="1">
      <c r="A426" s="11"/>
      <c r="B426" s="12"/>
      <c r="C426" s="129"/>
      <c r="D426" s="14"/>
      <c r="E426" s="15"/>
      <c r="F426" s="211"/>
      <c r="G426" s="211"/>
      <c r="H426" s="211"/>
      <c r="I426" s="211"/>
      <c r="J426" s="211"/>
      <c r="K426" s="174"/>
      <c r="L426" s="15"/>
      <c r="M426" s="212"/>
      <c r="N426" s="9"/>
    </row>
    <row r="427" spans="1:14" s="17" customFormat="1">
      <c r="A427" s="11"/>
      <c r="B427" s="12"/>
      <c r="C427" s="129"/>
      <c r="D427" s="14"/>
      <c r="E427" s="15"/>
      <c r="F427" s="211"/>
      <c r="G427" s="211"/>
      <c r="H427" s="211"/>
      <c r="I427" s="211"/>
      <c r="J427" s="211"/>
      <c r="K427" s="174"/>
      <c r="L427" s="15"/>
      <c r="M427" s="212"/>
      <c r="N427" s="9"/>
    </row>
    <row r="428" spans="1:14" s="17" customFormat="1">
      <c r="A428" s="11"/>
      <c r="B428" s="12"/>
      <c r="C428" s="129"/>
      <c r="D428" s="14"/>
      <c r="E428" s="15"/>
      <c r="F428" s="211"/>
      <c r="G428" s="211"/>
      <c r="H428" s="211"/>
      <c r="I428" s="211"/>
      <c r="J428" s="211"/>
      <c r="K428" s="174"/>
      <c r="L428" s="15"/>
      <c r="M428" s="212"/>
      <c r="N428" s="9"/>
    </row>
    <row r="429" spans="1:14" s="17" customFormat="1">
      <c r="A429" s="11"/>
      <c r="B429" s="12"/>
      <c r="C429" s="129"/>
      <c r="D429" s="14"/>
      <c r="E429" s="15"/>
      <c r="F429" s="211"/>
      <c r="G429" s="211"/>
      <c r="H429" s="211"/>
      <c r="I429" s="211"/>
      <c r="J429" s="211"/>
      <c r="K429" s="174"/>
      <c r="L429" s="15"/>
      <c r="M429" s="212"/>
      <c r="N429" s="9"/>
    </row>
    <row r="430" spans="1:14" s="17" customFormat="1">
      <c r="A430" s="11"/>
      <c r="B430" s="12"/>
      <c r="C430" s="129"/>
      <c r="D430" s="14"/>
      <c r="E430" s="15"/>
      <c r="F430" s="211"/>
      <c r="G430" s="211"/>
      <c r="H430" s="211"/>
      <c r="I430" s="211"/>
      <c r="J430" s="211"/>
      <c r="K430" s="174"/>
      <c r="L430" s="15"/>
      <c r="M430" s="212"/>
      <c r="N430" s="9"/>
    </row>
    <row r="431" spans="1:14" s="17" customFormat="1">
      <c r="A431" s="11"/>
      <c r="B431" s="12"/>
      <c r="C431" s="129"/>
      <c r="D431" s="14"/>
      <c r="E431" s="15"/>
      <c r="F431" s="211"/>
      <c r="G431" s="211"/>
      <c r="H431" s="211"/>
      <c r="I431" s="211"/>
      <c r="J431" s="211"/>
      <c r="K431" s="174"/>
      <c r="L431" s="15"/>
      <c r="M431" s="212"/>
      <c r="N431" s="9"/>
    </row>
    <row r="432" spans="1:14" s="17" customFormat="1">
      <c r="A432" s="14"/>
      <c r="B432" s="12"/>
      <c r="C432" s="14"/>
      <c r="D432" s="14"/>
      <c r="E432" s="15"/>
      <c r="F432" s="15"/>
      <c r="G432" s="15"/>
      <c r="H432" s="15"/>
      <c r="I432" s="15"/>
      <c r="J432" s="15"/>
      <c r="K432" s="14"/>
      <c r="L432" s="15"/>
      <c r="M432" s="8"/>
      <c r="N432" s="9"/>
    </row>
    <row r="433" spans="1:14" s="17" customFormat="1">
      <c r="A433" s="11"/>
      <c r="B433" s="12"/>
      <c r="C433" s="129"/>
      <c r="D433" s="14"/>
      <c r="E433" s="15"/>
      <c r="F433" s="211"/>
      <c r="G433" s="211"/>
      <c r="H433" s="211"/>
      <c r="I433" s="211"/>
      <c r="J433" s="211"/>
      <c r="K433" s="174"/>
      <c r="L433" s="15"/>
      <c r="M433" s="212"/>
      <c r="N433" s="9"/>
    </row>
    <row r="434" spans="1:14" s="17" customFormat="1">
      <c r="A434" s="11"/>
      <c r="B434" s="12"/>
      <c r="C434" s="129"/>
      <c r="D434" s="14"/>
      <c r="E434" s="15"/>
      <c r="F434" s="211"/>
      <c r="G434" s="211"/>
      <c r="H434" s="211"/>
      <c r="I434" s="211"/>
      <c r="J434" s="211"/>
      <c r="K434" s="174"/>
      <c r="L434" s="15"/>
      <c r="M434" s="212"/>
      <c r="N434" s="9"/>
    </row>
    <row r="435" spans="1:14" s="17" customFormat="1">
      <c r="A435" s="11"/>
      <c r="B435" s="12"/>
      <c r="C435" s="129"/>
      <c r="D435" s="14"/>
      <c r="E435" s="15"/>
      <c r="F435" s="211"/>
      <c r="G435" s="211"/>
      <c r="H435" s="211"/>
      <c r="I435" s="211"/>
      <c r="J435" s="211"/>
      <c r="K435" s="174"/>
      <c r="L435" s="15"/>
      <c r="M435" s="212"/>
      <c r="N435" s="9"/>
    </row>
    <row r="436" spans="1:14" s="17" customFormat="1">
      <c r="A436" s="11"/>
      <c r="B436" s="12"/>
      <c r="C436" s="129"/>
      <c r="D436" s="14"/>
      <c r="E436" s="15"/>
      <c r="F436" s="211"/>
      <c r="G436" s="211"/>
      <c r="H436" s="211"/>
      <c r="I436" s="211"/>
      <c r="J436" s="211"/>
      <c r="K436" s="174"/>
      <c r="L436" s="15"/>
      <c r="M436" s="212"/>
      <c r="N436" s="9"/>
    </row>
    <row r="437" spans="1:14" s="17" customFormat="1">
      <c r="A437" s="11"/>
      <c r="B437" s="12"/>
      <c r="C437" s="129"/>
      <c r="D437" s="14"/>
      <c r="E437" s="15"/>
      <c r="F437" s="211"/>
      <c r="G437" s="211"/>
      <c r="H437" s="211"/>
      <c r="I437" s="211"/>
      <c r="J437" s="211"/>
      <c r="K437" s="174"/>
      <c r="L437" s="15"/>
      <c r="M437" s="212"/>
      <c r="N437" s="9"/>
    </row>
    <row r="438" spans="1:14" s="17" customFormat="1">
      <c r="A438" s="11"/>
      <c r="B438" s="12"/>
      <c r="C438" s="129"/>
      <c r="D438" s="14"/>
      <c r="E438" s="15"/>
      <c r="F438" s="211"/>
      <c r="G438" s="211"/>
      <c r="H438" s="211"/>
      <c r="I438" s="211"/>
      <c r="J438" s="211"/>
      <c r="K438" s="174"/>
      <c r="L438" s="15"/>
      <c r="M438" s="212"/>
      <c r="N438" s="9"/>
    </row>
    <row r="439" spans="1:14" s="17" customFormat="1">
      <c r="A439" s="11"/>
      <c r="B439" s="12"/>
      <c r="C439" s="129"/>
      <c r="D439" s="14"/>
      <c r="E439" s="15"/>
      <c r="F439" s="211"/>
      <c r="G439" s="211"/>
      <c r="H439" s="211"/>
      <c r="I439" s="211"/>
      <c r="J439" s="211"/>
      <c r="K439" s="174"/>
      <c r="L439" s="15"/>
      <c r="M439" s="212"/>
      <c r="N439" s="9"/>
    </row>
    <row r="440" spans="1:14" s="17" customFormat="1">
      <c r="A440" s="11"/>
      <c r="B440" s="12"/>
      <c r="C440" s="129"/>
      <c r="D440" s="14"/>
      <c r="E440" s="15"/>
      <c r="F440" s="211"/>
      <c r="G440" s="211"/>
      <c r="H440" s="211"/>
      <c r="I440" s="211"/>
      <c r="J440" s="211"/>
      <c r="K440" s="174"/>
      <c r="L440" s="15"/>
      <c r="M440" s="212"/>
      <c r="N440" s="9"/>
    </row>
    <row r="441" spans="1:14" s="17" customFormat="1">
      <c r="A441" s="11"/>
      <c r="B441" s="12"/>
      <c r="C441" s="129"/>
      <c r="D441" s="14"/>
      <c r="E441" s="15"/>
      <c r="F441" s="211"/>
      <c r="G441" s="211"/>
      <c r="H441" s="211"/>
      <c r="I441" s="211"/>
      <c r="J441" s="211"/>
      <c r="K441" s="174"/>
      <c r="L441" s="15"/>
      <c r="M441" s="212"/>
      <c r="N441" s="9"/>
    </row>
    <row r="442" spans="1:14" s="17" customFormat="1">
      <c r="A442" s="11"/>
      <c r="B442" s="12"/>
      <c r="C442" s="129"/>
      <c r="D442" s="14"/>
      <c r="E442" s="15"/>
      <c r="F442" s="211"/>
      <c r="G442" s="211"/>
      <c r="H442" s="211"/>
      <c r="I442" s="211"/>
      <c r="J442" s="211"/>
      <c r="K442" s="174"/>
      <c r="L442" s="15"/>
      <c r="M442" s="212"/>
      <c r="N442" s="9"/>
    </row>
    <row r="443" spans="1:14" s="17" customFormat="1">
      <c r="A443" s="11"/>
      <c r="B443" s="12"/>
      <c r="C443" s="129"/>
      <c r="D443" s="14"/>
      <c r="E443" s="15"/>
      <c r="F443" s="211"/>
      <c r="G443" s="211"/>
      <c r="H443" s="211"/>
      <c r="I443" s="211"/>
      <c r="J443" s="211"/>
      <c r="K443" s="174"/>
      <c r="L443" s="15"/>
      <c r="M443" s="212"/>
      <c r="N443" s="9"/>
    </row>
    <row r="444" spans="1:14" s="17" customFormat="1">
      <c r="A444" s="11"/>
      <c r="B444" s="12"/>
      <c r="C444" s="129"/>
      <c r="D444" s="14"/>
      <c r="E444" s="15"/>
      <c r="F444" s="211"/>
      <c r="G444" s="211"/>
      <c r="H444" s="211"/>
      <c r="I444" s="211"/>
      <c r="J444" s="211"/>
      <c r="K444" s="174"/>
      <c r="L444" s="15"/>
      <c r="M444" s="212"/>
      <c r="N444" s="9"/>
    </row>
    <row r="445" spans="1:14" s="17" customFormat="1">
      <c r="A445" s="11"/>
      <c r="B445" s="12"/>
      <c r="C445" s="129"/>
      <c r="D445" s="14"/>
      <c r="E445" s="15"/>
      <c r="F445" s="211"/>
      <c r="G445" s="211"/>
      <c r="H445" s="211"/>
      <c r="I445" s="211"/>
      <c r="J445" s="211"/>
      <c r="K445" s="174"/>
      <c r="L445" s="15"/>
      <c r="M445" s="212"/>
      <c r="N445" s="9"/>
    </row>
    <row r="446" spans="1:14" s="17" customFormat="1">
      <c r="A446" s="11"/>
      <c r="B446" s="12"/>
      <c r="C446" s="129"/>
      <c r="D446" s="14"/>
      <c r="E446" s="15"/>
      <c r="F446" s="211"/>
      <c r="G446" s="211"/>
      <c r="H446" s="211"/>
      <c r="I446" s="211"/>
      <c r="J446" s="211"/>
      <c r="K446" s="174"/>
      <c r="L446" s="15"/>
      <c r="M446" s="212"/>
      <c r="N446" s="9"/>
    </row>
    <row r="447" spans="1:14" s="110" customFormat="1">
      <c r="A447" s="11"/>
      <c r="B447" s="12"/>
      <c r="C447" s="129"/>
      <c r="D447" s="14"/>
      <c r="E447" s="15"/>
      <c r="F447" s="211"/>
      <c r="G447" s="211"/>
      <c r="H447" s="211"/>
      <c r="I447" s="211"/>
      <c r="J447" s="211"/>
      <c r="K447" s="174"/>
      <c r="L447" s="15"/>
      <c r="M447" s="212"/>
      <c r="N447" s="9"/>
    </row>
    <row r="448" spans="1:14" s="110" customFormat="1">
      <c r="A448" s="11"/>
      <c r="B448" s="12"/>
      <c r="C448" s="129"/>
      <c r="D448" s="14"/>
      <c r="E448" s="15"/>
      <c r="F448" s="211"/>
      <c r="G448" s="211"/>
      <c r="H448" s="211"/>
      <c r="I448" s="211"/>
      <c r="J448" s="211"/>
      <c r="K448" s="174"/>
      <c r="L448" s="15"/>
      <c r="M448" s="212"/>
      <c r="N448" s="9"/>
    </row>
    <row r="449" spans="1:14" s="110" customFormat="1">
      <c r="A449" s="11"/>
      <c r="B449" s="12"/>
      <c r="C449" s="129"/>
      <c r="D449" s="14"/>
      <c r="E449" s="15"/>
      <c r="F449" s="211"/>
      <c r="G449" s="211"/>
      <c r="H449" s="211"/>
      <c r="I449" s="211"/>
      <c r="J449" s="211"/>
      <c r="K449" s="174"/>
      <c r="L449" s="15"/>
      <c r="M449" s="212"/>
      <c r="N449" s="9"/>
    </row>
    <row r="450" spans="1:14" s="110" customFormat="1">
      <c r="A450" s="11"/>
      <c r="B450" s="12"/>
      <c r="C450" s="129"/>
      <c r="D450" s="14"/>
      <c r="E450" s="15"/>
      <c r="F450" s="211"/>
      <c r="G450" s="211"/>
      <c r="H450" s="211"/>
      <c r="I450" s="211"/>
      <c r="J450" s="211"/>
      <c r="K450" s="174"/>
      <c r="L450" s="15"/>
      <c r="M450" s="212"/>
      <c r="N450" s="9"/>
    </row>
    <row r="451" spans="1:14" s="110" customFormat="1">
      <c r="A451" s="11"/>
      <c r="B451" s="12"/>
      <c r="C451" s="129"/>
      <c r="D451" s="14"/>
      <c r="E451" s="15"/>
      <c r="F451" s="211"/>
      <c r="G451" s="211"/>
      <c r="H451" s="211"/>
      <c r="I451" s="211"/>
      <c r="J451" s="211"/>
      <c r="K451" s="174"/>
      <c r="L451" s="15"/>
      <c r="M451" s="212"/>
      <c r="N451" s="9"/>
    </row>
    <row r="452" spans="1:14" s="17" customFormat="1">
      <c r="A452" s="11"/>
      <c r="B452" s="12"/>
      <c r="C452" s="129"/>
      <c r="D452" s="14"/>
      <c r="E452" s="15"/>
      <c r="F452" s="211"/>
      <c r="G452" s="211"/>
      <c r="H452" s="211"/>
      <c r="I452" s="211"/>
      <c r="J452" s="211"/>
      <c r="K452" s="174"/>
      <c r="L452" s="15"/>
      <c r="M452" s="212"/>
      <c r="N452" s="9"/>
    </row>
    <row r="453" spans="1:14" s="17" customFormat="1">
      <c r="A453" s="11"/>
      <c r="B453" s="12"/>
      <c r="C453" s="129"/>
      <c r="D453" s="14"/>
      <c r="E453" s="15"/>
      <c r="F453" s="211"/>
      <c r="G453" s="211"/>
      <c r="H453" s="211"/>
      <c r="I453" s="211"/>
      <c r="J453" s="211"/>
      <c r="K453" s="174"/>
      <c r="L453" s="15"/>
      <c r="M453" s="212"/>
      <c r="N453" s="9"/>
    </row>
    <row r="454" spans="1:14" s="17" customFormat="1">
      <c r="A454" s="11"/>
      <c r="B454" s="12"/>
      <c r="C454" s="129"/>
      <c r="D454" s="14"/>
      <c r="E454" s="15"/>
      <c r="F454" s="211"/>
      <c r="G454" s="211"/>
      <c r="H454" s="211"/>
      <c r="I454" s="211"/>
      <c r="J454" s="211"/>
      <c r="K454" s="174"/>
      <c r="L454" s="15"/>
      <c r="M454" s="212"/>
      <c r="N454" s="9"/>
    </row>
    <row r="455" spans="1:14" s="17" customFormat="1">
      <c r="A455" s="11"/>
      <c r="B455" s="12"/>
      <c r="C455" s="129"/>
      <c r="D455" s="14"/>
      <c r="E455" s="15"/>
      <c r="F455" s="211"/>
      <c r="G455" s="211"/>
      <c r="H455" s="211"/>
      <c r="I455" s="211"/>
      <c r="J455" s="211"/>
      <c r="K455" s="174"/>
      <c r="L455" s="15"/>
      <c r="M455" s="212"/>
      <c r="N455" s="9"/>
    </row>
    <row r="456" spans="1:14" s="17" customFormat="1">
      <c r="A456" s="11"/>
      <c r="B456" s="12"/>
      <c r="C456" s="129"/>
      <c r="D456" s="14"/>
      <c r="E456" s="15"/>
      <c r="F456" s="211"/>
      <c r="G456" s="211"/>
      <c r="H456" s="211"/>
      <c r="I456" s="211"/>
      <c r="J456" s="211"/>
      <c r="K456" s="174"/>
      <c r="L456" s="15"/>
      <c r="M456" s="212"/>
      <c r="N456" s="9"/>
    </row>
    <row r="457" spans="1:14" s="17" customFormat="1">
      <c r="A457" s="11"/>
      <c r="B457" s="12"/>
      <c r="C457" s="129"/>
      <c r="D457" s="14"/>
      <c r="E457" s="15"/>
      <c r="F457" s="211"/>
      <c r="G457" s="211"/>
      <c r="H457" s="211"/>
      <c r="I457" s="211"/>
      <c r="J457" s="211"/>
      <c r="K457" s="174"/>
      <c r="L457" s="15"/>
      <c r="M457" s="212"/>
      <c r="N457" s="9"/>
    </row>
    <row r="458" spans="1:14" s="17" customFormat="1">
      <c r="A458" s="11"/>
      <c r="B458" s="12"/>
      <c r="C458" s="129"/>
      <c r="D458" s="14"/>
      <c r="E458" s="15"/>
      <c r="F458" s="211"/>
      <c r="G458" s="211"/>
      <c r="H458" s="211"/>
      <c r="I458" s="211"/>
      <c r="J458" s="211"/>
      <c r="K458" s="174"/>
      <c r="L458" s="15"/>
      <c r="M458" s="212"/>
      <c r="N458" s="9"/>
    </row>
    <row r="459" spans="1:14" s="17" customFormat="1">
      <c r="A459" s="11"/>
      <c r="B459" s="12"/>
      <c r="C459" s="129"/>
      <c r="D459" s="14"/>
      <c r="E459" s="15"/>
      <c r="F459" s="211"/>
      <c r="G459" s="211"/>
      <c r="H459" s="211"/>
      <c r="I459" s="211"/>
      <c r="J459" s="211"/>
      <c r="K459" s="174"/>
      <c r="L459" s="15"/>
      <c r="M459" s="212"/>
      <c r="N459" s="9"/>
    </row>
    <row r="460" spans="1:14" s="17" customFormat="1">
      <c r="A460" s="11"/>
      <c r="B460" s="12"/>
      <c r="C460" s="129"/>
      <c r="D460" s="14"/>
      <c r="E460" s="15"/>
      <c r="F460" s="211"/>
      <c r="G460" s="211"/>
      <c r="H460" s="211"/>
      <c r="I460" s="211"/>
      <c r="J460" s="211"/>
      <c r="K460" s="174"/>
      <c r="L460" s="15"/>
      <c r="M460" s="212"/>
      <c r="N460" s="9"/>
    </row>
    <row r="461" spans="1:14" s="17" customFormat="1">
      <c r="A461" s="11"/>
      <c r="B461" s="12"/>
      <c r="C461" s="129"/>
      <c r="D461" s="14"/>
      <c r="E461" s="15"/>
      <c r="F461" s="211"/>
      <c r="G461" s="211"/>
      <c r="H461" s="211"/>
      <c r="I461" s="211"/>
      <c r="J461" s="211"/>
      <c r="K461" s="174"/>
      <c r="L461" s="15"/>
      <c r="M461" s="212"/>
      <c r="N461" s="9"/>
    </row>
    <row r="462" spans="1:14" s="17" customFormat="1">
      <c r="A462" s="11"/>
      <c r="B462" s="12"/>
      <c r="C462" s="129"/>
      <c r="D462" s="14"/>
      <c r="E462" s="15"/>
      <c r="F462" s="211"/>
      <c r="G462" s="211"/>
      <c r="H462" s="211"/>
      <c r="I462" s="211"/>
      <c r="J462" s="211"/>
      <c r="K462" s="174"/>
      <c r="L462" s="15"/>
      <c r="M462" s="212"/>
      <c r="N462" s="9"/>
    </row>
    <row r="463" spans="1:14" s="17" customFormat="1">
      <c r="A463" s="11"/>
      <c r="B463" s="12"/>
      <c r="C463" s="129"/>
      <c r="D463" s="14"/>
      <c r="E463" s="15"/>
      <c r="F463" s="211"/>
      <c r="G463" s="211"/>
      <c r="H463" s="211"/>
      <c r="I463" s="211"/>
      <c r="J463" s="211"/>
      <c r="K463" s="174"/>
      <c r="L463" s="15"/>
      <c r="M463" s="212"/>
      <c r="N463" s="9"/>
    </row>
    <row r="464" spans="1:14" s="17" customFormat="1">
      <c r="A464" s="11"/>
      <c r="B464" s="12"/>
      <c r="C464" s="129"/>
      <c r="D464" s="14"/>
      <c r="E464" s="15"/>
      <c r="F464" s="211"/>
      <c r="G464" s="211"/>
      <c r="H464" s="211"/>
      <c r="I464" s="211"/>
      <c r="J464" s="211"/>
      <c r="K464" s="174"/>
      <c r="L464" s="15"/>
      <c r="M464" s="212"/>
      <c r="N464" s="9"/>
    </row>
    <row r="465" spans="1:14" s="17" customFormat="1">
      <c r="A465" s="11"/>
      <c r="B465" s="12"/>
      <c r="C465" s="129"/>
      <c r="D465" s="14"/>
      <c r="E465" s="15"/>
      <c r="F465" s="211"/>
      <c r="G465" s="211"/>
      <c r="H465" s="211"/>
      <c r="I465" s="211"/>
      <c r="J465" s="211"/>
      <c r="K465" s="174"/>
      <c r="L465" s="15"/>
      <c r="M465" s="212"/>
      <c r="N465" s="9"/>
    </row>
    <row r="466" spans="1:14" s="17" customFormat="1">
      <c r="A466" s="11"/>
      <c r="B466" s="12"/>
      <c r="C466" s="129"/>
      <c r="D466" s="14"/>
      <c r="E466" s="15"/>
      <c r="F466" s="211"/>
      <c r="G466" s="211"/>
      <c r="H466" s="211"/>
      <c r="I466" s="211"/>
      <c r="J466" s="211"/>
      <c r="K466" s="174"/>
      <c r="L466" s="15"/>
      <c r="M466" s="212"/>
      <c r="N466" s="9"/>
    </row>
    <row r="467" spans="1:14" s="17" customFormat="1">
      <c r="A467" s="11"/>
      <c r="B467" s="12"/>
      <c r="C467" s="129"/>
      <c r="D467" s="14"/>
      <c r="E467" s="15"/>
      <c r="F467" s="211"/>
      <c r="G467" s="211"/>
      <c r="H467" s="211"/>
      <c r="I467" s="211"/>
      <c r="J467" s="211"/>
      <c r="K467" s="174"/>
      <c r="L467" s="15"/>
      <c r="M467" s="212"/>
      <c r="N467" s="9"/>
    </row>
    <row r="468" spans="1:14" s="17" customFormat="1">
      <c r="A468" s="11"/>
      <c r="B468" s="12"/>
      <c r="C468" s="129"/>
      <c r="D468" s="14"/>
      <c r="E468" s="15"/>
      <c r="F468" s="211"/>
      <c r="G468" s="211"/>
      <c r="H468" s="211"/>
      <c r="I468" s="211"/>
      <c r="J468" s="211"/>
      <c r="K468" s="174"/>
      <c r="L468" s="15"/>
      <c r="M468" s="212"/>
      <c r="N468" s="9"/>
    </row>
    <row r="469" spans="1:14" s="17" customFormat="1">
      <c r="A469" s="11"/>
      <c r="B469" s="12"/>
      <c r="C469" s="129"/>
      <c r="D469" s="14"/>
      <c r="E469" s="15"/>
      <c r="F469" s="211"/>
      <c r="G469" s="211"/>
      <c r="H469" s="211"/>
      <c r="I469" s="211"/>
      <c r="J469" s="211"/>
      <c r="K469" s="174"/>
      <c r="L469" s="15"/>
      <c r="M469" s="212"/>
      <c r="N469" s="9"/>
    </row>
    <row r="470" spans="1:14" s="17" customFormat="1">
      <c r="A470" s="11"/>
      <c r="B470" s="12"/>
      <c r="C470" s="129"/>
      <c r="D470" s="14"/>
      <c r="E470" s="15"/>
      <c r="F470" s="211"/>
      <c r="G470" s="211"/>
      <c r="H470" s="211"/>
      <c r="I470" s="211"/>
      <c r="J470" s="211"/>
      <c r="K470" s="174"/>
      <c r="L470" s="15"/>
      <c r="M470" s="212"/>
      <c r="N470" s="9"/>
    </row>
    <row r="471" spans="1:14" s="17" customFormat="1">
      <c r="A471" s="11"/>
      <c r="B471" s="12"/>
      <c r="C471" s="129"/>
      <c r="D471" s="14"/>
      <c r="E471" s="15"/>
      <c r="F471" s="211"/>
      <c r="G471" s="211"/>
      <c r="H471" s="211"/>
      <c r="I471" s="211"/>
      <c r="J471" s="211"/>
      <c r="K471" s="174"/>
      <c r="L471" s="15"/>
      <c r="M471" s="212"/>
      <c r="N471" s="9"/>
    </row>
  </sheetData>
  <mergeCells count="5">
    <mergeCell ref="A1:N1"/>
    <mergeCell ref="C2:M2"/>
    <mergeCell ref="A3:N3"/>
    <mergeCell ref="A4:H4"/>
    <mergeCell ref="A5: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A5D60-D7A0-46B4-BB40-CF532E4278DE}">
  <dimension ref="A1:M164"/>
  <sheetViews>
    <sheetView topLeftCell="A139" workbookViewId="0">
      <selection activeCell="F8" sqref="F8:F139"/>
    </sheetView>
  </sheetViews>
  <sheetFormatPr defaultRowHeight="15"/>
  <cols>
    <col min="1" max="1" width="10.28515625" style="1" customWidth="1"/>
    <col min="2" max="2" width="70.28515625" style="1" customWidth="1"/>
    <col min="3" max="3" width="14.7109375" style="1" customWidth="1"/>
    <col min="4" max="4" width="15.85546875" style="20" customWidth="1"/>
    <col min="5" max="5" width="7.28515625" style="1" customWidth="1"/>
    <col min="6" max="6" width="19.28515625" style="82" customWidth="1"/>
    <col min="7" max="7" width="20.5703125" style="83" customWidth="1"/>
    <col min="8" max="8" width="14.7109375" style="19" customWidth="1"/>
    <col min="9" max="9" width="14.7109375" style="20" customWidth="1"/>
    <col min="10" max="11" width="14.7109375" style="1" customWidth="1"/>
    <col min="12" max="12" width="14.7109375" style="20" customWidth="1"/>
    <col min="13" max="245" width="14.7109375" style="1" customWidth="1"/>
    <col min="246" max="246" width="8.140625" style="1" customWidth="1"/>
    <col min="247" max="247" width="61.85546875" style="1" customWidth="1"/>
    <col min="248" max="249" width="14.7109375" style="1" customWidth="1"/>
    <col min="250" max="250" width="8.85546875" style="1" customWidth="1"/>
    <col min="251" max="251" width="21" style="1" customWidth="1"/>
    <col min="252" max="252" width="39.85546875" style="1" customWidth="1"/>
    <col min="253" max="254" width="14.7109375" style="1" customWidth="1"/>
    <col min="255" max="255" width="16.7109375" style="1" bestFit="1" customWidth="1"/>
    <col min="256" max="501" width="14.7109375" style="1" customWidth="1"/>
    <col min="502" max="502" width="8.140625" style="1" customWidth="1"/>
    <col min="503" max="503" width="61.85546875" style="1" customWidth="1"/>
    <col min="504" max="505" width="14.7109375" style="1" customWidth="1"/>
    <col min="506" max="506" width="8.85546875" style="1" customWidth="1"/>
    <col min="507" max="507" width="21" style="1" customWidth="1"/>
    <col min="508" max="508" width="39.85546875" style="1" customWidth="1"/>
    <col min="509" max="510" width="14.7109375" style="1" customWidth="1"/>
    <col min="511" max="511" width="16.7109375" style="1" bestFit="1" customWidth="1"/>
    <col min="512" max="757" width="14.7109375" style="1" customWidth="1"/>
    <col min="758" max="758" width="8.140625" style="1" customWidth="1"/>
    <col min="759" max="759" width="61.85546875" style="1" customWidth="1"/>
    <col min="760" max="761" width="14.7109375" style="1" customWidth="1"/>
    <col min="762" max="762" width="8.85546875" style="1" customWidth="1"/>
    <col min="763" max="763" width="21" style="1" customWidth="1"/>
    <col min="764" max="764" width="39.85546875" style="1" customWidth="1"/>
    <col min="765" max="766" width="14.7109375" style="1" customWidth="1"/>
    <col min="767" max="767" width="16.7109375" style="1" bestFit="1" customWidth="1"/>
    <col min="768" max="1013" width="14.7109375" style="1" customWidth="1"/>
    <col min="1014" max="1014" width="8.140625" style="1" customWidth="1"/>
    <col min="1015" max="1015" width="61.85546875" style="1" customWidth="1"/>
    <col min="1016" max="1017" width="14.7109375" style="1" customWidth="1"/>
    <col min="1018" max="1018" width="8.85546875" style="1" customWidth="1"/>
    <col min="1019" max="1019" width="21" style="1" customWidth="1"/>
    <col min="1020" max="1020" width="39.85546875" style="1" customWidth="1"/>
    <col min="1021" max="1022" width="14.7109375" style="1" customWidth="1"/>
    <col min="1023" max="1023" width="16.7109375" style="1" bestFit="1" customWidth="1"/>
    <col min="1024" max="1269" width="14.7109375" style="1" customWidth="1"/>
    <col min="1270" max="1270" width="8.140625" style="1" customWidth="1"/>
    <col min="1271" max="1271" width="61.85546875" style="1" customWidth="1"/>
    <col min="1272" max="1273" width="14.7109375" style="1" customWidth="1"/>
    <col min="1274" max="1274" width="8.85546875" style="1" customWidth="1"/>
    <col min="1275" max="1275" width="21" style="1" customWidth="1"/>
    <col min="1276" max="1276" width="39.85546875" style="1" customWidth="1"/>
    <col min="1277" max="1278" width="14.7109375" style="1" customWidth="1"/>
    <col min="1279" max="1279" width="16.7109375" style="1" bestFit="1" customWidth="1"/>
    <col min="1280" max="1525" width="14.7109375" style="1" customWidth="1"/>
    <col min="1526" max="1526" width="8.140625" style="1" customWidth="1"/>
    <col min="1527" max="1527" width="61.85546875" style="1" customWidth="1"/>
    <col min="1528" max="1529" width="14.7109375" style="1" customWidth="1"/>
    <col min="1530" max="1530" width="8.85546875" style="1" customWidth="1"/>
    <col min="1531" max="1531" width="21" style="1" customWidth="1"/>
    <col min="1532" max="1532" width="39.85546875" style="1" customWidth="1"/>
    <col min="1533" max="1534" width="14.7109375" style="1" customWidth="1"/>
    <col min="1535" max="1535" width="16.7109375" style="1" bestFit="1" customWidth="1"/>
    <col min="1536" max="1781" width="14.7109375" style="1" customWidth="1"/>
    <col min="1782" max="1782" width="8.140625" style="1" customWidth="1"/>
    <col min="1783" max="1783" width="61.85546875" style="1" customWidth="1"/>
    <col min="1784" max="1785" width="14.7109375" style="1" customWidth="1"/>
    <col min="1786" max="1786" width="8.85546875" style="1" customWidth="1"/>
    <col min="1787" max="1787" width="21" style="1" customWidth="1"/>
    <col min="1788" max="1788" width="39.85546875" style="1" customWidth="1"/>
    <col min="1789" max="1790" width="14.7109375" style="1" customWidth="1"/>
    <col min="1791" max="1791" width="16.7109375" style="1" bestFit="1" customWidth="1"/>
    <col min="1792" max="2037" width="14.7109375" style="1" customWidth="1"/>
    <col min="2038" max="2038" width="8.140625" style="1" customWidth="1"/>
    <col min="2039" max="2039" width="61.85546875" style="1" customWidth="1"/>
    <col min="2040" max="2041" width="14.7109375" style="1" customWidth="1"/>
    <col min="2042" max="2042" width="8.85546875" style="1" customWidth="1"/>
    <col min="2043" max="2043" width="21" style="1" customWidth="1"/>
    <col min="2044" max="2044" width="39.85546875" style="1" customWidth="1"/>
    <col min="2045" max="2046" width="14.7109375" style="1" customWidth="1"/>
    <col min="2047" max="2047" width="16.7109375" style="1" bestFit="1" customWidth="1"/>
    <col min="2048" max="2293" width="14.7109375" style="1" customWidth="1"/>
    <col min="2294" max="2294" width="8.140625" style="1" customWidth="1"/>
    <col min="2295" max="2295" width="61.85546875" style="1" customWidth="1"/>
    <col min="2296" max="2297" width="14.7109375" style="1" customWidth="1"/>
    <col min="2298" max="2298" width="8.85546875" style="1" customWidth="1"/>
    <col min="2299" max="2299" width="21" style="1" customWidth="1"/>
    <col min="2300" max="2300" width="39.85546875" style="1" customWidth="1"/>
    <col min="2301" max="2302" width="14.7109375" style="1" customWidth="1"/>
    <col min="2303" max="2303" width="16.7109375" style="1" bestFit="1" customWidth="1"/>
    <col min="2304" max="2549" width="14.7109375" style="1" customWidth="1"/>
    <col min="2550" max="2550" width="8.140625" style="1" customWidth="1"/>
    <col min="2551" max="2551" width="61.85546875" style="1" customWidth="1"/>
    <col min="2552" max="2553" width="14.7109375" style="1" customWidth="1"/>
    <col min="2554" max="2554" width="8.85546875" style="1" customWidth="1"/>
    <col min="2555" max="2555" width="21" style="1" customWidth="1"/>
    <col min="2556" max="2556" width="39.85546875" style="1" customWidth="1"/>
    <col min="2557" max="2558" width="14.7109375" style="1" customWidth="1"/>
    <col min="2559" max="2559" width="16.7109375" style="1" bestFit="1" customWidth="1"/>
    <col min="2560" max="2805" width="14.7109375" style="1" customWidth="1"/>
    <col min="2806" max="2806" width="8.140625" style="1" customWidth="1"/>
    <col min="2807" max="2807" width="61.85546875" style="1" customWidth="1"/>
    <col min="2808" max="2809" width="14.7109375" style="1" customWidth="1"/>
    <col min="2810" max="2810" width="8.85546875" style="1" customWidth="1"/>
    <col min="2811" max="2811" width="21" style="1" customWidth="1"/>
    <col min="2812" max="2812" width="39.85546875" style="1" customWidth="1"/>
    <col min="2813" max="2814" width="14.7109375" style="1" customWidth="1"/>
    <col min="2815" max="2815" width="16.7109375" style="1" bestFit="1" customWidth="1"/>
    <col min="2816" max="3061" width="14.7109375" style="1" customWidth="1"/>
    <col min="3062" max="3062" width="8.140625" style="1" customWidth="1"/>
    <col min="3063" max="3063" width="61.85546875" style="1" customWidth="1"/>
    <col min="3064" max="3065" width="14.7109375" style="1" customWidth="1"/>
    <col min="3066" max="3066" width="8.85546875" style="1" customWidth="1"/>
    <col min="3067" max="3067" width="21" style="1" customWidth="1"/>
    <col min="3068" max="3068" width="39.85546875" style="1" customWidth="1"/>
    <col min="3069" max="3070" width="14.7109375" style="1" customWidth="1"/>
    <col min="3071" max="3071" width="16.7109375" style="1" bestFit="1" customWidth="1"/>
    <col min="3072" max="3317" width="14.7109375" style="1" customWidth="1"/>
    <col min="3318" max="3318" width="8.140625" style="1" customWidth="1"/>
    <col min="3319" max="3319" width="61.85546875" style="1" customWidth="1"/>
    <col min="3320" max="3321" width="14.7109375" style="1" customWidth="1"/>
    <col min="3322" max="3322" width="8.85546875" style="1" customWidth="1"/>
    <col min="3323" max="3323" width="21" style="1" customWidth="1"/>
    <col min="3324" max="3324" width="39.85546875" style="1" customWidth="1"/>
    <col min="3325" max="3326" width="14.7109375" style="1" customWidth="1"/>
    <col min="3327" max="3327" width="16.7109375" style="1" bestFit="1" customWidth="1"/>
    <col min="3328" max="3573" width="14.7109375" style="1" customWidth="1"/>
    <col min="3574" max="3574" width="8.140625" style="1" customWidth="1"/>
    <col min="3575" max="3575" width="61.85546875" style="1" customWidth="1"/>
    <col min="3576" max="3577" width="14.7109375" style="1" customWidth="1"/>
    <col min="3578" max="3578" width="8.85546875" style="1" customWidth="1"/>
    <col min="3579" max="3579" width="21" style="1" customWidth="1"/>
    <col min="3580" max="3580" width="39.85546875" style="1" customWidth="1"/>
    <col min="3581" max="3582" width="14.7109375" style="1" customWidth="1"/>
    <col min="3583" max="3583" width="16.7109375" style="1" bestFit="1" customWidth="1"/>
    <col min="3584" max="3829" width="14.7109375" style="1" customWidth="1"/>
    <col min="3830" max="3830" width="8.140625" style="1" customWidth="1"/>
    <col min="3831" max="3831" width="61.85546875" style="1" customWidth="1"/>
    <col min="3832" max="3833" width="14.7109375" style="1" customWidth="1"/>
    <col min="3834" max="3834" width="8.85546875" style="1" customWidth="1"/>
    <col min="3835" max="3835" width="21" style="1" customWidth="1"/>
    <col min="3836" max="3836" width="39.85546875" style="1" customWidth="1"/>
    <col min="3837" max="3838" width="14.7109375" style="1" customWidth="1"/>
    <col min="3839" max="3839" width="16.7109375" style="1" bestFit="1" customWidth="1"/>
    <col min="3840" max="4085" width="14.7109375" style="1" customWidth="1"/>
    <col min="4086" max="4086" width="8.140625" style="1" customWidth="1"/>
    <col min="4087" max="4087" width="61.85546875" style="1" customWidth="1"/>
    <col min="4088" max="4089" width="14.7109375" style="1" customWidth="1"/>
    <col min="4090" max="4090" width="8.85546875" style="1" customWidth="1"/>
    <col min="4091" max="4091" width="21" style="1" customWidth="1"/>
    <col min="4092" max="4092" width="39.85546875" style="1" customWidth="1"/>
    <col min="4093" max="4094" width="14.7109375" style="1" customWidth="1"/>
    <col min="4095" max="4095" width="16.7109375" style="1" bestFit="1" customWidth="1"/>
    <col min="4096" max="4341" width="14.7109375" style="1" customWidth="1"/>
    <col min="4342" max="4342" width="8.140625" style="1" customWidth="1"/>
    <col min="4343" max="4343" width="61.85546875" style="1" customWidth="1"/>
    <col min="4344" max="4345" width="14.7109375" style="1" customWidth="1"/>
    <col min="4346" max="4346" width="8.85546875" style="1" customWidth="1"/>
    <col min="4347" max="4347" width="21" style="1" customWidth="1"/>
    <col min="4348" max="4348" width="39.85546875" style="1" customWidth="1"/>
    <col min="4349" max="4350" width="14.7109375" style="1" customWidth="1"/>
    <col min="4351" max="4351" width="16.7109375" style="1" bestFit="1" customWidth="1"/>
    <col min="4352" max="4597" width="14.7109375" style="1" customWidth="1"/>
    <col min="4598" max="4598" width="8.140625" style="1" customWidth="1"/>
    <col min="4599" max="4599" width="61.85546875" style="1" customWidth="1"/>
    <col min="4600" max="4601" width="14.7109375" style="1" customWidth="1"/>
    <col min="4602" max="4602" width="8.85546875" style="1" customWidth="1"/>
    <col min="4603" max="4603" width="21" style="1" customWidth="1"/>
    <col min="4604" max="4604" width="39.85546875" style="1" customWidth="1"/>
    <col min="4605" max="4606" width="14.7109375" style="1" customWidth="1"/>
    <col min="4607" max="4607" width="16.7109375" style="1" bestFit="1" customWidth="1"/>
    <col min="4608" max="4853" width="14.7109375" style="1" customWidth="1"/>
    <col min="4854" max="4854" width="8.140625" style="1" customWidth="1"/>
    <col min="4855" max="4855" width="61.85546875" style="1" customWidth="1"/>
    <col min="4856" max="4857" width="14.7109375" style="1" customWidth="1"/>
    <col min="4858" max="4858" width="8.85546875" style="1" customWidth="1"/>
    <col min="4859" max="4859" width="21" style="1" customWidth="1"/>
    <col min="4860" max="4860" width="39.85546875" style="1" customWidth="1"/>
    <col min="4861" max="4862" width="14.7109375" style="1" customWidth="1"/>
    <col min="4863" max="4863" width="16.7109375" style="1" bestFit="1" customWidth="1"/>
    <col min="4864" max="5109" width="14.7109375" style="1" customWidth="1"/>
    <col min="5110" max="5110" width="8.140625" style="1" customWidth="1"/>
    <col min="5111" max="5111" width="61.85546875" style="1" customWidth="1"/>
    <col min="5112" max="5113" width="14.7109375" style="1" customWidth="1"/>
    <col min="5114" max="5114" width="8.85546875" style="1" customWidth="1"/>
    <col min="5115" max="5115" width="21" style="1" customWidth="1"/>
    <col min="5116" max="5116" width="39.85546875" style="1" customWidth="1"/>
    <col min="5117" max="5118" width="14.7109375" style="1" customWidth="1"/>
    <col min="5119" max="5119" width="16.7109375" style="1" bestFit="1" customWidth="1"/>
    <col min="5120" max="5365" width="14.7109375" style="1" customWidth="1"/>
    <col min="5366" max="5366" width="8.140625" style="1" customWidth="1"/>
    <col min="5367" max="5367" width="61.85546875" style="1" customWidth="1"/>
    <col min="5368" max="5369" width="14.7109375" style="1" customWidth="1"/>
    <col min="5370" max="5370" width="8.85546875" style="1" customWidth="1"/>
    <col min="5371" max="5371" width="21" style="1" customWidth="1"/>
    <col min="5372" max="5372" width="39.85546875" style="1" customWidth="1"/>
    <col min="5373" max="5374" width="14.7109375" style="1" customWidth="1"/>
    <col min="5375" max="5375" width="16.7109375" style="1" bestFit="1" customWidth="1"/>
    <col min="5376" max="5621" width="14.7109375" style="1" customWidth="1"/>
    <col min="5622" max="5622" width="8.140625" style="1" customWidth="1"/>
    <col min="5623" max="5623" width="61.85546875" style="1" customWidth="1"/>
    <col min="5624" max="5625" width="14.7109375" style="1" customWidth="1"/>
    <col min="5626" max="5626" width="8.85546875" style="1" customWidth="1"/>
    <col min="5627" max="5627" width="21" style="1" customWidth="1"/>
    <col min="5628" max="5628" width="39.85546875" style="1" customWidth="1"/>
    <col min="5629" max="5630" width="14.7109375" style="1" customWidth="1"/>
    <col min="5631" max="5631" width="16.7109375" style="1" bestFit="1" customWidth="1"/>
    <col min="5632" max="5877" width="14.7109375" style="1" customWidth="1"/>
    <col min="5878" max="5878" width="8.140625" style="1" customWidth="1"/>
    <col min="5879" max="5879" width="61.85546875" style="1" customWidth="1"/>
    <col min="5880" max="5881" width="14.7109375" style="1" customWidth="1"/>
    <col min="5882" max="5882" width="8.85546875" style="1" customWidth="1"/>
    <col min="5883" max="5883" width="21" style="1" customWidth="1"/>
    <col min="5884" max="5884" width="39.85546875" style="1" customWidth="1"/>
    <col min="5885" max="5886" width="14.7109375" style="1" customWidth="1"/>
    <col min="5887" max="5887" width="16.7109375" style="1" bestFit="1" customWidth="1"/>
    <col min="5888" max="6133" width="14.7109375" style="1" customWidth="1"/>
    <col min="6134" max="6134" width="8.140625" style="1" customWidth="1"/>
    <col min="6135" max="6135" width="61.85546875" style="1" customWidth="1"/>
    <col min="6136" max="6137" width="14.7109375" style="1" customWidth="1"/>
    <col min="6138" max="6138" width="8.85546875" style="1" customWidth="1"/>
    <col min="6139" max="6139" width="21" style="1" customWidth="1"/>
    <col min="6140" max="6140" width="39.85546875" style="1" customWidth="1"/>
    <col min="6141" max="6142" width="14.7109375" style="1" customWidth="1"/>
    <col min="6143" max="6143" width="16.7109375" style="1" bestFit="1" customWidth="1"/>
    <col min="6144" max="6389" width="14.7109375" style="1" customWidth="1"/>
    <col min="6390" max="6390" width="8.140625" style="1" customWidth="1"/>
    <col min="6391" max="6391" width="61.85546875" style="1" customWidth="1"/>
    <col min="6392" max="6393" width="14.7109375" style="1" customWidth="1"/>
    <col min="6394" max="6394" width="8.85546875" style="1" customWidth="1"/>
    <col min="6395" max="6395" width="21" style="1" customWidth="1"/>
    <col min="6396" max="6396" width="39.85546875" style="1" customWidth="1"/>
    <col min="6397" max="6398" width="14.7109375" style="1" customWidth="1"/>
    <col min="6399" max="6399" width="16.7109375" style="1" bestFit="1" customWidth="1"/>
    <col min="6400" max="6645" width="14.7109375" style="1" customWidth="1"/>
    <col min="6646" max="6646" width="8.140625" style="1" customWidth="1"/>
    <col min="6647" max="6647" width="61.85546875" style="1" customWidth="1"/>
    <col min="6648" max="6649" width="14.7109375" style="1" customWidth="1"/>
    <col min="6650" max="6650" width="8.85546875" style="1" customWidth="1"/>
    <col min="6651" max="6651" width="21" style="1" customWidth="1"/>
    <col min="6652" max="6652" width="39.85546875" style="1" customWidth="1"/>
    <col min="6653" max="6654" width="14.7109375" style="1" customWidth="1"/>
    <col min="6655" max="6655" width="16.7109375" style="1" bestFit="1" customWidth="1"/>
    <col min="6656" max="6901" width="14.7109375" style="1" customWidth="1"/>
    <col min="6902" max="6902" width="8.140625" style="1" customWidth="1"/>
    <col min="6903" max="6903" width="61.85546875" style="1" customWidth="1"/>
    <col min="6904" max="6905" width="14.7109375" style="1" customWidth="1"/>
    <col min="6906" max="6906" width="8.85546875" style="1" customWidth="1"/>
    <col min="6907" max="6907" width="21" style="1" customWidth="1"/>
    <col min="6908" max="6908" width="39.85546875" style="1" customWidth="1"/>
    <col min="6909" max="6910" width="14.7109375" style="1" customWidth="1"/>
    <col min="6911" max="6911" width="16.7109375" style="1" bestFit="1" customWidth="1"/>
    <col min="6912" max="7157" width="14.7109375" style="1" customWidth="1"/>
    <col min="7158" max="7158" width="8.140625" style="1" customWidth="1"/>
    <col min="7159" max="7159" width="61.85546875" style="1" customWidth="1"/>
    <col min="7160" max="7161" width="14.7109375" style="1" customWidth="1"/>
    <col min="7162" max="7162" width="8.85546875" style="1" customWidth="1"/>
    <col min="7163" max="7163" width="21" style="1" customWidth="1"/>
    <col min="7164" max="7164" width="39.85546875" style="1" customWidth="1"/>
    <col min="7165" max="7166" width="14.7109375" style="1" customWidth="1"/>
    <col min="7167" max="7167" width="16.7109375" style="1" bestFit="1" customWidth="1"/>
    <col min="7168" max="7413" width="14.7109375" style="1" customWidth="1"/>
    <col min="7414" max="7414" width="8.140625" style="1" customWidth="1"/>
    <col min="7415" max="7415" width="61.85546875" style="1" customWidth="1"/>
    <col min="7416" max="7417" width="14.7109375" style="1" customWidth="1"/>
    <col min="7418" max="7418" width="8.85546875" style="1" customWidth="1"/>
    <col min="7419" max="7419" width="21" style="1" customWidth="1"/>
    <col min="7420" max="7420" width="39.85546875" style="1" customWidth="1"/>
    <col min="7421" max="7422" width="14.7109375" style="1" customWidth="1"/>
    <col min="7423" max="7423" width="16.7109375" style="1" bestFit="1" customWidth="1"/>
    <col min="7424" max="7669" width="14.7109375" style="1" customWidth="1"/>
    <col min="7670" max="7670" width="8.140625" style="1" customWidth="1"/>
    <col min="7671" max="7671" width="61.85546875" style="1" customWidth="1"/>
    <col min="7672" max="7673" width="14.7109375" style="1" customWidth="1"/>
    <col min="7674" max="7674" width="8.85546875" style="1" customWidth="1"/>
    <col min="7675" max="7675" width="21" style="1" customWidth="1"/>
    <col min="7676" max="7676" width="39.85546875" style="1" customWidth="1"/>
    <col min="7677" max="7678" width="14.7109375" style="1" customWidth="1"/>
    <col min="7679" max="7679" width="16.7109375" style="1" bestFit="1" customWidth="1"/>
    <col min="7680" max="7925" width="14.7109375" style="1" customWidth="1"/>
    <col min="7926" max="7926" width="8.140625" style="1" customWidth="1"/>
    <col min="7927" max="7927" width="61.85546875" style="1" customWidth="1"/>
    <col min="7928" max="7929" width="14.7109375" style="1" customWidth="1"/>
    <col min="7930" max="7930" width="8.85546875" style="1" customWidth="1"/>
    <col min="7931" max="7931" width="21" style="1" customWidth="1"/>
    <col min="7932" max="7932" width="39.85546875" style="1" customWidth="1"/>
    <col min="7933" max="7934" width="14.7109375" style="1" customWidth="1"/>
    <col min="7935" max="7935" width="16.7109375" style="1" bestFit="1" customWidth="1"/>
    <col min="7936" max="8181" width="14.7109375" style="1" customWidth="1"/>
    <col min="8182" max="8182" width="8.140625" style="1" customWidth="1"/>
    <col min="8183" max="8183" width="61.85546875" style="1" customWidth="1"/>
    <col min="8184" max="8185" width="14.7109375" style="1" customWidth="1"/>
    <col min="8186" max="8186" width="8.85546875" style="1" customWidth="1"/>
    <col min="8187" max="8187" width="21" style="1" customWidth="1"/>
    <col min="8188" max="8188" width="39.85546875" style="1" customWidth="1"/>
    <col min="8189" max="8190" width="14.7109375" style="1" customWidth="1"/>
    <col min="8191" max="8191" width="16.7109375" style="1" bestFit="1" customWidth="1"/>
    <col min="8192" max="8437" width="14.7109375" style="1" customWidth="1"/>
    <col min="8438" max="8438" width="8.140625" style="1" customWidth="1"/>
    <col min="8439" max="8439" width="61.85546875" style="1" customWidth="1"/>
    <col min="8440" max="8441" width="14.7109375" style="1" customWidth="1"/>
    <col min="8442" max="8442" width="8.85546875" style="1" customWidth="1"/>
    <col min="8443" max="8443" width="21" style="1" customWidth="1"/>
    <col min="8444" max="8444" width="39.85546875" style="1" customWidth="1"/>
    <col min="8445" max="8446" width="14.7109375" style="1" customWidth="1"/>
    <col min="8447" max="8447" width="16.7109375" style="1" bestFit="1" customWidth="1"/>
    <col min="8448" max="8693" width="14.7109375" style="1" customWidth="1"/>
    <col min="8694" max="8694" width="8.140625" style="1" customWidth="1"/>
    <col min="8695" max="8695" width="61.85546875" style="1" customWidth="1"/>
    <col min="8696" max="8697" width="14.7109375" style="1" customWidth="1"/>
    <col min="8698" max="8698" width="8.85546875" style="1" customWidth="1"/>
    <col min="8699" max="8699" width="21" style="1" customWidth="1"/>
    <col min="8700" max="8700" width="39.85546875" style="1" customWidth="1"/>
    <col min="8701" max="8702" width="14.7109375" style="1" customWidth="1"/>
    <col min="8703" max="8703" width="16.7109375" style="1" bestFit="1" customWidth="1"/>
    <col min="8704" max="8949" width="14.7109375" style="1" customWidth="1"/>
    <col min="8950" max="8950" width="8.140625" style="1" customWidth="1"/>
    <col min="8951" max="8951" width="61.85546875" style="1" customWidth="1"/>
    <col min="8952" max="8953" width="14.7109375" style="1" customWidth="1"/>
    <col min="8954" max="8954" width="8.85546875" style="1" customWidth="1"/>
    <col min="8955" max="8955" width="21" style="1" customWidth="1"/>
    <col min="8956" max="8956" width="39.85546875" style="1" customWidth="1"/>
    <col min="8957" max="8958" width="14.7109375" style="1" customWidth="1"/>
    <col min="8959" max="8959" width="16.7109375" style="1" bestFit="1" customWidth="1"/>
    <col min="8960" max="9205" width="14.7109375" style="1" customWidth="1"/>
    <col min="9206" max="9206" width="8.140625" style="1" customWidth="1"/>
    <col min="9207" max="9207" width="61.85546875" style="1" customWidth="1"/>
    <col min="9208" max="9209" width="14.7109375" style="1" customWidth="1"/>
    <col min="9210" max="9210" width="8.85546875" style="1" customWidth="1"/>
    <col min="9211" max="9211" width="21" style="1" customWidth="1"/>
    <col min="9212" max="9212" width="39.85546875" style="1" customWidth="1"/>
    <col min="9213" max="9214" width="14.7109375" style="1" customWidth="1"/>
    <col min="9215" max="9215" width="16.7109375" style="1" bestFit="1" customWidth="1"/>
    <col min="9216" max="9461" width="14.7109375" style="1" customWidth="1"/>
    <col min="9462" max="9462" width="8.140625" style="1" customWidth="1"/>
    <col min="9463" max="9463" width="61.85546875" style="1" customWidth="1"/>
    <col min="9464" max="9465" width="14.7109375" style="1" customWidth="1"/>
    <col min="9466" max="9466" width="8.85546875" style="1" customWidth="1"/>
    <col min="9467" max="9467" width="21" style="1" customWidth="1"/>
    <col min="9468" max="9468" width="39.85546875" style="1" customWidth="1"/>
    <col min="9469" max="9470" width="14.7109375" style="1" customWidth="1"/>
    <col min="9471" max="9471" width="16.7109375" style="1" bestFit="1" customWidth="1"/>
    <col min="9472" max="9717" width="14.7109375" style="1" customWidth="1"/>
    <col min="9718" max="9718" width="8.140625" style="1" customWidth="1"/>
    <col min="9719" max="9719" width="61.85546875" style="1" customWidth="1"/>
    <col min="9720" max="9721" width="14.7109375" style="1" customWidth="1"/>
    <col min="9722" max="9722" width="8.85546875" style="1" customWidth="1"/>
    <col min="9723" max="9723" width="21" style="1" customWidth="1"/>
    <col min="9724" max="9724" width="39.85546875" style="1" customWidth="1"/>
    <col min="9725" max="9726" width="14.7109375" style="1" customWidth="1"/>
    <col min="9727" max="9727" width="16.7109375" style="1" bestFit="1" customWidth="1"/>
    <col min="9728" max="9973" width="14.7109375" style="1" customWidth="1"/>
    <col min="9974" max="9974" width="8.140625" style="1" customWidth="1"/>
    <col min="9975" max="9975" width="61.85546875" style="1" customWidth="1"/>
    <col min="9976" max="9977" width="14.7109375" style="1" customWidth="1"/>
    <col min="9978" max="9978" width="8.85546875" style="1" customWidth="1"/>
    <col min="9979" max="9979" width="21" style="1" customWidth="1"/>
    <col min="9980" max="9980" width="39.85546875" style="1" customWidth="1"/>
    <col min="9981" max="9982" width="14.7109375" style="1" customWidth="1"/>
    <col min="9983" max="9983" width="16.7109375" style="1" bestFit="1" customWidth="1"/>
    <col min="9984" max="10229" width="14.7109375" style="1" customWidth="1"/>
    <col min="10230" max="10230" width="8.140625" style="1" customWidth="1"/>
    <col min="10231" max="10231" width="61.85546875" style="1" customWidth="1"/>
    <col min="10232" max="10233" width="14.7109375" style="1" customWidth="1"/>
    <col min="10234" max="10234" width="8.85546875" style="1" customWidth="1"/>
    <col min="10235" max="10235" width="21" style="1" customWidth="1"/>
    <col min="10236" max="10236" width="39.85546875" style="1" customWidth="1"/>
    <col min="10237" max="10238" width="14.7109375" style="1" customWidth="1"/>
    <col min="10239" max="10239" width="16.7109375" style="1" bestFit="1" customWidth="1"/>
    <col min="10240" max="10485" width="14.7109375" style="1" customWidth="1"/>
    <col min="10486" max="10486" width="8.140625" style="1" customWidth="1"/>
    <col min="10487" max="10487" width="61.85546875" style="1" customWidth="1"/>
    <col min="10488" max="10489" width="14.7109375" style="1" customWidth="1"/>
    <col min="10490" max="10490" width="8.85546875" style="1" customWidth="1"/>
    <col min="10491" max="10491" width="21" style="1" customWidth="1"/>
    <col min="10492" max="10492" width="39.85546875" style="1" customWidth="1"/>
    <col min="10493" max="10494" width="14.7109375" style="1" customWidth="1"/>
    <col min="10495" max="10495" width="16.7109375" style="1" bestFit="1" customWidth="1"/>
    <col min="10496" max="10741" width="14.7109375" style="1" customWidth="1"/>
    <col min="10742" max="10742" width="8.140625" style="1" customWidth="1"/>
    <col min="10743" max="10743" width="61.85546875" style="1" customWidth="1"/>
    <col min="10744" max="10745" width="14.7109375" style="1" customWidth="1"/>
    <col min="10746" max="10746" width="8.85546875" style="1" customWidth="1"/>
    <col min="10747" max="10747" width="21" style="1" customWidth="1"/>
    <col min="10748" max="10748" width="39.85546875" style="1" customWidth="1"/>
    <col min="10749" max="10750" width="14.7109375" style="1" customWidth="1"/>
    <col min="10751" max="10751" width="16.7109375" style="1" bestFit="1" customWidth="1"/>
    <col min="10752" max="10997" width="14.7109375" style="1" customWidth="1"/>
    <col min="10998" max="10998" width="8.140625" style="1" customWidth="1"/>
    <col min="10999" max="10999" width="61.85546875" style="1" customWidth="1"/>
    <col min="11000" max="11001" width="14.7109375" style="1" customWidth="1"/>
    <col min="11002" max="11002" width="8.85546875" style="1" customWidth="1"/>
    <col min="11003" max="11003" width="21" style="1" customWidth="1"/>
    <col min="11004" max="11004" width="39.85546875" style="1" customWidth="1"/>
    <col min="11005" max="11006" width="14.7109375" style="1" customWidth="1"/>
    <col min="11007" max="11007" width="16.7109375" style="1" bestFit="1" customWidth="1"/>
    <col min="11008" max="11253" width="14.7109375" style="1" customWidth="1"/>
    <col min="11254" max="11254" width="8.140625" style="1" customWidth="1"/>
    <col min="11255" max="11255" width="61.85546875" style="1" customWidth="1"/>
    <col min="11256" max="11257" width="14.7109375" style="1" customWidth="1"/>
    <col min="11258" max="11258" width="8.85546875" style="1" customWidth="1"/>
    <col min="11259" max="11259" width="21" style="1" customWidth="1"/>
    <col min="11260" max="11260" width="39.85546875" style="1" customWidth="1"/>
    <col min="11261" max="11262" width="14.7109375" style="1" customWidth="1"/>
    <col min="11263" max="11263" width="16.7109375" style="1" bestFit="1" customWidth="1"/>
    <col min="11264" max="11509" width="14.7109375" style="1" customWidth="1"/>
    <col min="11510" max="11510" width="8.140625" style="1" customWidth="1"/>
    <col min="11511" max="11511" width="61.85546875" style="1" customWidth="1"/>
    <col min="11512" max="11513" width="14.7109375" style="1" customWidth="1"/>
    <col min="11514" max="11514" width="8.85546875" style="1" customWidth="1"/>
    <col min="11515" max="11515" width="21" style="1" customWidth="1"/>
    <col min="11516" max="11516" width="39.85546875" style="1" customWidth="1"/>
    <col min="11517" max="11518" width="14.7109375" style="1" customWidth="1"/>
    <col min="11519" max="11519" width="16.7109375" style="1" bestFit="1" customWidth="1"/>
    <col min="11520" max="11765" width="14.7109375" style="1" customWidth="1"/>
    <col min="11766" max="11766" width="8.140625" style="1" customWidth="1"/>
    <col min="11767" max="11767" width="61.85546875" style="1" customWidth="1"/>
    <col min="11768" max="11769" width="14.7109375" style="1" customWidth="1"/>
    <col min="11770" max="11770" width="8.85546875" style="1" customWidth="1"/>
    <col min="11771" max="11771" width="21" style="1" customWidth="1"/>
    <col min="11772" max="11772" width="39.85546875" style="1" customWidth="1"/>
    <col min="11773" max="11774" width="14.7109375" style="1" customWidth="1"/>
    <col min="11775" max="11775" width="16.7109375" style="1" bestFit="1" customWidth="1"/>
    <col min="11776" max="12021" width="14.7109375" style="1" customWidth="1"/>
    <col min="12022" max="12022" width="8.140625" style="1" customWidth="1"/>
    <col min="12023" max="12023" width="61.85546875" style="1" customWidth="1"/>
    <col min="12024" max="12025" width="14.7109375" style="1" customWidth="1"/>
    <col min="12026" max="12026" width="8.85546875" style="1" customWidth="1"/>
    <col min="12027" max="12027" width="21" style="1" customWidth="1"/>
    <col min="12028" max="12028" width="39.85546875" style="1" customWidth="1"/>
    <col min="12029" max="12030" width="14.7109375" style="1" customWidth="1"/>
    <col min="12031" max="12031" width="16.7109375" style="1" bestFit="1" customWidth="1"/>
    <col min="12032" max="12277" width="14.7109375" style="1" customWidth="1"/>
    <col min="12278" max="12278" width="8.140625" style="1" customWidth="1"/>
    <col min="12279" max="12279" width="61.85546875" style="1" customWidth="1"/>
    <col min="12280" max="12281" width="14.7109375" style="1" customWidth="1"/>
    <col min="12282" max="12282" width="8.85546875" style="1" customWidth="1"/>
    <col min="12283" max="12283" width="21" style="1" customWidth="1"/>
    <col min="12284" max="12284" width="39.85546875" style="1" customWidth="1"/>
    <col min="12285" max="12286" width="14.7109375" style="1" customWidth="1"/>
    <col min="12287" max="12287" width="16.7109375" style="1" bestFit="1" customWidth="1"/>
    <col min="12288" max="12533" width="14.7109375" style="1" customWidth="1"/>
    <col min="12534" max="12534" width="8.140625" style="1" customWidth="1"/>
    <col min="12535" max="12535" width="61.85546875" style="1" customWidth="1"/>
    <col min="12536" max="12537" width="14.7109375" style="1" customWidth="1"/>
    <col min="12538" max="12538" width="8.85546875" style="1" customWidth="1"/>
    <col min="12539" max="12539" width="21" style="1" customWidth="1"/>
    <col min="12540" max="12540" width="39.85546875" style="1" customWidth="1"/>
    <col min="12541" max="12542" width="14.7109375" style="1" customWidth="1"/>
    <col min="12543" max="12543" width="16.7109375" style="1" bestFit="1" customWidth="1"/>
    <col min="12544" max="12789" width="14.7109375" style="1" customWidth="1"/>
    <col min="12790" max="12790" width="8.140625" style="1" customWidth="1"/>
    <col min="12791" max="12791" width="61.85546875" style="1" customWidth="1"/>
    <col min="12792" max="12793" width="14.7109375" style="1" customWidth="1"/>
    <col min="12794" max="12794" width="8.85546875" style="1" customWidth="1"/>
    <col min="12795" max="12795" width="21" style="1" customWidth="1"/>
    <col min="12796" max="12796" width="39.85546875" style="1" customWidth="1"/>
    <col min="12797" max="12798" width="14.7109375" style="1" customWidth="1"/>
    <col min="12799" max="12799" width="16.7109375" style="1" bestFit="1" customWidth="1"/>
    <col min="12800" max="13045" width="14.7109375" style="1" customWidth="1"/>
    <col min="13046" max="13046" width="8.140625" style="1" customWidth="1"/>
    <col min="13047" max="13047" width="61.85546875" style="1" customWidth="1"/>
    <col min="13048" max="13049" width="14.7109375" style="1" customWidth="1"/>
    <col min="13050" max="13050" width="8.85546875" style="1" customWidth="1"/>
    <col min="13051" max="13051" width="21" style="1" customWidth="1"/>
    <col min="13052" max="13052" width="39.85546875" style="1" customWidth="1"/>
    <col min="13053" max="13054" width="14.7109375" style="1" customWidth="1"/>
    <col min="13055" max="13055" width="16.7109375" style="1" bestFit="1" customWidth="1"/>
    <col min="13056" max="13301" width="14.7109375" style="1" customWidth="1"/>
    <col min="13302" max="13302" width="8.140625" style="1" customWidth="1"/>
    <col min="13303" max="13303" width="61.85546875" style="1" customWidth="1"/>
    <col min="13304" max="13305" width="14.7109375" style="1" customWidth="1"/>
    <col min="13306" max="13306" width="8.85546875" style="1" customWidth="1"/>
    <col min="13307" max="13307" width="21" style="1" customWidth="1"/>
    <col min="13308" max="13308" width="39.85546875" style="1" customWidth="1"/>
    <col min="13309" max="13310" width="14.7109375" style="1" customWidth="1"/>
    <col min="13311" max="13311" width="16.7109375" style="1" bestFit="1" customWidth="1"/>
    <col min="13312" max="13557" width="14.7109375" style="1" customWidth="1"/>
    <col min="13558" max="13558" width="8.140625" style="1" customWidth="1"/>
    <col min="13559" max="13559" width="61.85546875" style="1" customWidth="1"/>
    <col min="13560" max="13561" width="14.7109375" style="1" customWidth="1"/>
    <col min="13562" max="13562" width="8.85546875" style="1" customWidth="1"/>
    <col min="13563" max="13563" width="21" style="1" customWidth="1"/>
    <col min="13564" max="13564" width="39.85546875" style="1" customWidth="1"/>
    <col min="13565" max="13566" width="14.7109375" style="1" customWidth="1"/>
    <col min="13567" max="13567" width="16.7109375" style="1" bestFit="1" customWidth="1"/>
    <col min="13568" max="13813" width="14.7109375" style="1" customWidth="1"/>
    <col min="13814" max="13814" width="8.140625" style="1" customWidth="1"/>
    <col min="13815" max="13815" width="61.85546875" style="1" customWidth="1"/>
    <col min="13816" max="13817" width="14.7109375" style="1" customWidth="1"/>
    <col min="13818" max="13818" width="8.85546875" style="1" customWidth="1"/>
    <col min="13819" max="13819" width="21" style="1" customWidth="1"/>
    <col min="13820" max="13820" width="39.85546875" style="1" customWidth="1"/>
    <col min="13821" max="13822" width="14.7109375" style="1" customWidth="1"/>
    <col min="13823" max="13823" width="16.7109375" style="1" bestFit="1" customWidth="1"/>
    <col min="13824" max="14069" width="14.7109375" style="1" customWidth="1"/>
    <col min="14070" max="14070" width="8.140625" style="1" customWidth="1"/>
    <col min="14071" max="14071" width="61.85546875" style="1" customWidth="1"/>
    <col min="14072" max="14073" width="14.7109375" style="1" customWidth="1"/>
    <col min="14074" max="14074" width="8.85546875" style="1" customWidth="1"/>
    <col min="14075" max="14075" width="21" style="1" customWidth="1"/>
    <col min="14076" max="14076" width="39.85546875" style="1" customWidth="1"/>
    <col min="14077" max="14078" width="14.7109375" style="1" customWidth="1"/>
    <col min="14079" max="14079" width="16.7109375" style="1" bestFit="1" customWidth="1"/>
    <col min="14080" max="14325" width="14.7109375" style="1" customWidth="1"/>
    <col min="14326" max="14326" width="8.140625" style="1" customWidth="1"/>
    <col min="14327" max="14327" width="61.85546875" style="1" customWidth="1"/>
    <col min="14328" max="14329" width="14.7109375" style="1" customWidth="1"/>
    <col min="14330" max="14330" width="8.85546875" style="1" customWidth="1"/>
    <col min="14331" max="14331" width="21" style="1" customWidth="1"/>
    <col min="14332" max="14332" width="39.85546875" style="1" customWidth="1"/>
    <col min="14333" max="14334" width="14.7109375" style="1" customWidth="1"/>
    <col min="14335" max="14335" width="16.7109375" style="1" bestFit="1" customWidth="1"/>
    <col min="14336" max="14581" width="14.7109375" style="1" customWidth="1"/>
    <col min="14582" max="14582" width="8.140625" style="1" customWidth="1"/>
    <col min="14583" max="14583" width="61.85546875" style="1" customWidth="1"/>
    <col min="14584" max="14585" width="14.7109375" style="1" customWidth="1"/>
    <col min="14586" max="14586" width="8.85546875" style="1" customWidth="1"/>
    <col min="14587" max="14587" width="21" style="1" customWidth="1"/>
    <col min="14588" max="14588" width="39.85546875" style="1" customWidth="1"/>
    <col min="14589" max="14590" width="14.7109375" style="1" customWidth="1"/>
    <col min="14591" max="14591" width="16.7109375" style="1" bestFit="1" customWidth="1"/>
    <col min="14592" max="14837" width="14.7109375" style="1" customWidth="1"/>
    <col min="14838" max="14838" width="8.140625" style="1" customWidth="1"/>
    <col min="14839" max="14839" width="61.85546875" style="1" customWidth="1"/>
    <col min="14840" max="14841" width="14.7109375" style="1" customWidth="1"/>
    <col min="14842" max="14842" width="8.85546875" style="1" customWidth="1"/>
    <col min="14843" max="14843" width="21" style="1" customWidth="1"/>
    <col min="14844" max="14844" width="39.85546875" style="1" customWidth="1"/>
    <col min="14845" max="14846" width="14.7109375" style="1" customWidth="1"/>
    <col min="14847" max="14847" width="16.7109375" style="1" bestFit="1" customWidth="1"/>
    <col min="14848" max="15093" width="14.7109375" style="1" customWidth="1"/>
    <col min="15094" max="15094" width="8.140625" style="1" customWidth="1"/>
    <col min="15095" max="15095" width="61.85546875" style="1" customWidth="1"/>
    <col min="15096" max="15097" width="14.7109375" style="1" customWidth="1"/>
    <col min="15098" max="15098" width="8.85546875" style="1" customWidth="1"/>
    <col min="15099" max="15099" width="21" style="1" customWidth="1"/>
    <col min="15100" max="15100" width="39.85546875" style="1" customWidth="1"/>
    <col min="15101" max="15102" width="14.7109375" style="1" customWidth="1"/>
    <col min="15103" max="15103" width="16.7109375" style="1" bestFit="1" customWidth="1"/>
    <col min="15104" max="15349" width="14.7109375" style="1" customWidth="1"/>
    <col min="15350" max="15350" width="8.140625" style="1" customWidth="1"/>
    <col min="15351" max="15351" width="61.85546875" style="1" customWidth="1"/>
    <col min="15352" max="15353" width="14.7109375" style="1" customWidth="1"/>
    <col min="15354" max="15354" width="8.85546875" style="1" customWidth="1"/>
    <col min="15355" max="15355" width="21" style="1" customWidth="1"/>
    <col min="15356" max="15356" width="39.85546875" style="1" customWidth="1"/>
    <col min="15357" max="15358" width="14.7109375" style="1" customWidth="1"/>
    <col min="15359" max="15359" width="16.7109375" style="1" bestFit="1" customWidth="1"/>
    <col min="15360" max="15605" width="14.7109375" style="1" customWidth="1"/>
    <col min="15606" max="15606" width="8.140625" style="1" customWidth="1"/>
    <col min="15607" max="15607" width="61.85546875" style="1" customWidth="1"/>
    <col min="15608" max="15609" width="14.7109375" style="1" customWidth="1"/>
    <col min="15610" max="15610" width="8.85546875" style="1" customWidth="1"/>
    <col min="15611" max="15611" width="21" style="1" customWidth="1"/>
    <col min="15612" max="15612" width="39.85546875" style="1" customWidth="1"/>
    <col min="15613" max="15614" width="14.7109375" style="1" customWidth="1"/>
    <col min="15615" max="15615" width="16.7109375" style="1" bestFit="1" customWidth="1"/>
    <col min="15616" max="15861" width="14.7109375" style="1" customWidth="1"/>
    <col min="15862" max="15862" width="8.140625" style="1" customWidth="1"/>
    <col min="15863" max="15863" width="61.85546875" style="1" customWidth="1"/>
    <col min="15864" max="15865" width="14.7109375" style="1" customWidth="1"/>
    <col min="15866" max="15866" width="8.85546875" style="1" customWidth="1"/>
    <col min="15867" max="15867" width="21" style="1" customWidth="1"/>
    <col min="15868" max="15868" width="39.85546875" style="1" customWidth="1"/>
    <col min="15869" max="15870" width="14.7109375" style="1" customWidth="1"/>
    <col min="15871" max="15871" width="16.7109375" style="1" bestFit="1" customWidth="1"/>
    <col min="15872" max="16117" width="14.7109375" style="1" customWidth="1"/>
    <col min="16118" max="16118" width="8.140625" style="1" customWidth="1"/>
    <col min="16119" max="16119" width="61.85546875" style="1" customWidth="1"/>
    <col min="16120" max="16121" width="14.7109375" style="1" customWidth="1"/>
    <col min="16122" max="16122" width="8.85546875" style="1" customWidth="1"/>
    <col min="16123" max="16123" width="21" style="1" customWidth="1"/>
    <col min="16124" max="16124" width="39.85546875" style="1" customWidth="1"/>
    <col min="16125" max="16126" width="14.7109375" style="1" customWidth="1"/>
    <col min="16127" max="16127" width="16.7109375" style="1" bestFit="1" customWidth="1"/>
    <col min="16128" max="16384" width="14.7109375" style="1" customWidth="1"/>
  </cols>
  <sheetData>
    <row r="1" spans="1:13" ht="15.75">
      <c r="A1" s="105" t="s">
        <v>302</v>
      </c>
      <c r="B1" s="105"/>
      <c r="C1" s="105"/>
      <c r="D1" s="105"/>
      <c r="E1" s="105"/>
      <c r="F1" s="105"/>
      <c r="G1" s="105"/>
    </row>
    <row r="2" spans="1:13" ht="18" customHeight="1">
      <c r="A2" s="21"/>
      <c r="B2" s="22"/>
      <c r="C2" s="22"/>
      <c r="D2" s="23"/>
      <c r="E2" s="22"/>
      <c r="F2" s="24"/>
      <c r="G2" s="10"/>
    </row>
    <row r="3" spans="1:13" ht="29.25">
      <c r="A3" s="25" t="s">
        <v>303</v>
      </c>
      <c r="B3" s="25" t="s">
        <v>304</v>
      </c>
      <c r="C3" s="25" t="s">
        <v>305</v>
      </c>
      <c r="D3" s="26" t="s">
        <v>306</v>
      </c>
      <c r="E3" s="27"/>
      <c r="F3" s="28" t="s">
        <v>307</v>
      </c>
      <c r="G3" s="29" t="s">
        <v>308</v>
      </c>
    </row>
    <row r="4" spans="1:13">
      <c r="A4" s="30"/>
      <c r="B4" s="31"/>
      <c r="C4" s="31"/>
      <c r="D4" s="32"/>
      <c r="E4" s="33"/>
      <c r="F4" s="34"/>
      <c r="G4" s="35"/>
    </row>
    <row r="5" spans="1:13" s="43" customFormat="1">
      <c r="A5" s="36"/>
      <c r="B5" s="30" t="s">
        <v>309</v>
      </c>
      <c r="C5" s="37"/>
      <c r="D5" s="38"/>
      <c r="E5" s="37"/>
      <c r="F5" s="39"/>
      <c r="G5" s="40"/>
      <c r="H5" s="41"/>
      <c r="I5" s="42"/>
      <c r="L5" s="42"/>
    </row>
    <row r="6" spans="1:13">
      <c r="D6" s="1"/>
      <c r="F6" s="39"/>
      <c r="G6" s="40"/>
    </row>
    <row r="7" spans="1:13" s="43" customFormat="1">
      <c r="A7" s="36" t="s">
        <v>44</v>
      </c>
      <c r="B7" s="44" t="s">
        <v>310</v>
      </c>
      <c r="C7" s="37"/>
      <c r="D7" s="38"/>
      <c r="E7" s="37"/>
      <c r="F7" s="39"/>
      <c r="G7" s="40"/>
      <c r="H7" s="41"/>
      <c r="I7" s="42"/>
      <c r="L7" s="42"/>
    </row>
    <row r="8" spans="1:13" s="43" customFormat="1">
      <c r="A8" s="36" t="s">
        <v>46</v>
      </c>
      <c r="B8" s="45" t="s">
        <v>311</v>
      </c>
      <c r="C8" s="37" t="s">
        <v>120</v>
      </c>
      <c r="D8" s="217">
        <v>500</v>
      </c>
      <c r="E8" s="37" t="s">
        <v>18</v>
      </c>
      <c r="F8" s="40"/>
      <c r="G8" s="40">
        <f t="shared" ref="G8:G13" si="0">F8*D8</f>
        <v>0</v>
      </c>
      <c r="H8" s="41"/>
      <c r="I8" s="42"/>
      <c r="L8" s="42"/>
    </row>
    <row r="9" spans="1:13" s="43" customFormat="1">
      <c r="A9" s="36" t="s">
        <v>48</v>
      </c>
      <c r="B9" s="45" t="s">
        <v>312</v>
      </c>
      <c r="C9" s="37" t="s">
        <v>120</v>
      </c>
      <c r="D9" s="217">
        <v>10</v>
      </c>
      <c r="E9" s="37" t="s">
        <v>18</v>
      </c>
      <c r="F9" s="40"/>
      <c r="G9" s="40">
        <f t="shared" si="0"/>
        <v>0</v>
      </c>
      <c r="H9" s="41"/>
      <c r="I9" s="42"/>
      <c r="L9" s="42"/>
    </row>
    <row r="10" spans="1:13" s="43" customFormat="1">
      <c r="A10" s="36" t="s">
        <v>55</v>
      </c>
      <c r="B10" s="45" t="s">
        <v>313</v>
      </c>
      <c r="C10" s="37" t="s">
        <v>120</v>
      </c>
      <c r="D10" s="217">
        <v>900</v>
      </c>
      <c r="E10" s="37" t="s">
        <v>18</v>
      </c>
      <c r="F10" s="40"/>
      <c r="G10" s="40">
        <f t="shared" si="0"/>
        <v>0</v>
      </c>
      <c r="H10" s="41"/>
      <c r="I10" s="42"/>
      <c r="L10" s="42"/>
    </row>
    <row r="11" spans="1:13" s="43" customFormat="1">
      <c r="A11" s="36" t="s">
        <v>60</v>
      </c>
      <c r="B11" s="45" t="s">
        <v>314</v>
      </c>
      <c r="C11" s="37" t="s">
        <v>120</v>
      </c>
      <c r="D11" s="217">
        <v>500</v>
      </c>
      <c r="E11" s="37" t="s">
        <v>18</v>
      </c>
      <c r="F11" s="40"/>
      <c r="G11" s="40">
        <f t="shared" si="0"/>
        <v>0</v>
      </c>
      <c r="H11" s="41"/>
      <c r="I11" s="42"/>
      <c r="L11" s="42"/>
    </row>
    <row r="12" spans="1:13" s="43" customFormat="1">
      <c r="A12" s="36" t="s">
        <v>55</v>
      </c>
      <c r="B12" s="45" t="s">
        <v>315</v>
      </c>
      <c r="C12" s="37" t="s">
        <v>120</v>
      </c>
      <c r="D12" s="217">
        <v>10</v>
      </c>
      <c r="E12" s="37" t="s">
        <v>18</v>
      </c>
      <c r="F12" s="40"/>
      <c r="G12" s="40">
        <f t="shared" si="0"/>
        <v>0</v>
      </c>
      <c r="H12" s="41"/>
      <c r="I12" s="42"/>
      <c r="L12" s="42"/>
    </row>
    <row r="13" spans="1:13" s="43" customFormat="1">
      <c r="A13" s="36" t="s">
        <v>60</v>
      </c>
      <c r="B13" s="45" t="s">
        <v>316</v>
      </c>
      <c r="C13" s="37" t="s">
        <v>120</v>
      </c>
      <c r="D13" s="217">
        <v>10</v>
      </c>
      <c r="E13" s="37" t="s">
        <v>18</v>
      </c>
      <c r="F13" s="40"/>
      <c r="G13" s="40">
        <f t="shared" si="0"/>
        <v>0</v>
      </c>
      <c r="H13" s="41"/>
      <c r="I13" s="42"/>
      <c r="L13" s="42"/>
    </row>
    <row r="14" spans="1:13" s="43" customFormat="1">
      <c r="A14" s="36"/>
      <c r="B14" s="46"/>
      <c r="C14" s="5"/>
      <c r="D14" s="218"/>
      <c r="E14" s="5"/>
      <c r="F14" s="40"/>
      <c r="G14" s="40"/>
      <c r="H14" s="41"/>
      <c r="I14" s="42"/>
      <c r="L14" s="42"/>
    </row>
    <row r="15" spans="1:13">
      <c r="A15" s="36" t="s">
        <v>87</v>
      </c>
      <c r="B15" s="30" t="s">
        <v>317</v>
      </c>
      <c r="C15" s="37"/>
      <c r="D15" s="217"/>
      <c r="E15" s="37"/>
      <c r="F15" s="40"/>
      <c r="G15" s="40"/>
      <c r="H15" s="41"/>
      <c r="I15" s="42"/>
      <c r="K15" s="43"/>
      <c r="L15" s="42"/>
    </row>
    <row r="16" spans="1:13">
      <c r="A16" s="36" t="s">
        <v>318</v>
      </c>
      <c r="B16" s="45" t="s">
        <v>319</v>
      </c>
      <c r="C16" s="37" t="s">
        <v>120</v>
      </c>
      <c r="D16" s="217">
        <v>10</v>
      </c>
      <c r="E16" s="37" t="s">
        <v>18</v>
      </c>
      <c r="F16" s="40"/>
      <c r="G16" s="40">
        <f>F16*D16</f>
        <v>0</v>
      </c>
      <c r="H16" s="41"/>
      <c r="I16" s="42"/>
      <c r="J16" s="43"/>
      <c r="K16" s="43"/>
      <c r="L16" s="42"/>
      <c r="M16" s="43"/>
    </row>
    <row r="17" spans="1:13">
      <c r="A17" s="36" t="s">
        <v>320</v>
      </c>
      <c r="B17" s="45" t="s">
        <v>321</v>
      </c>
      <c r="C17" s="37" t="s">
        <v>120</v>
      </c>
      <c r="D17" s="217">
        <v>10</v>
      </c>
      <c r="E17" s="37" t="s">
        <v>18</v>
      </c>
      <c r="F17" s="40"/>
      <c r="G17" s="40">
        <f>F17*D17</f>
        <v>0</v>
      </c>
      <c r="H17" s="41"/>
      <c r="I17" s="42"/>
      <c r="J17" s="43"/>
      <c r="K17" s="43"/>
      <c r="L17" s="42"/>
      <c r="M17" s="43"/>
    </row>
    <row r="18" spans="1:13" s="43" customFormat="1">
      <c r="A18" s="36"/>
      <c r="B18" s="45"/>
      <c r="C18" s="37"/>
      <c r="D18" s="217"/>
      <c r="E18" s="37"/>
      <c r="F18" s="40"/>
      <c r="G18" s="40"/>
      <c r="H18" s="41"/>
      <c r="I18" s="42"/>
      <c r="L18" s="42"/>
    </row>
    <row r="19" spans="1:13">
      <c r="A19" s="36" t="s">
        <v>96</v>
      </c>
      <c r="B19" s="30" t="s">
        <v>322</v>
      </c>
      <c r="C19" s="37"/>
      <c r="D19" s="217"/>
      <c r="E19" s="37"/>
      <c r="F19" s="40"/>
      <c r="G19" s="40"/>
      <c r="H19" s="41"/>
      <c r="I19" s="42"/>
      <c r="K19" s="43"/>
      <c r="L19" s="42"/>
    </row>
    <row r="20" spans="1:13" s="43" customFormat="1" ht="18">
      <c r="A20" s="36" t="s">
        <v>323</v>
      </c>
      <c r="B20" s="45" t="s">
        <v>324</v>
      </c>
      <c r="C20" s="37" t="s">
        <v>325</v>
      </c>
      <c r="D20" s="217">
        <v>900</v>
      </c>
      <c r="E20" s="37" t="s">
        <v>18</v>
      </c>
      <c r="F20" s="40"/>
      <c r="G20" s="40">
        <f>F20*D20</f>
        <v>0</v>
      </c>
      <c r="H20" s="41"/>
      <c r="I20" s="42"/>
      <c r="L20" s="42"/>
    </row>
    <row r="21" spans="1:13" ht="18">
      <c r="A21" s="36" t="s">
        <v>326</v>
      </c>
      <c r="B21" s="45" t="s">
        <v>327</v>
      </c>
      <c r="C21" s="37" t="s">
        <v>325</v>
      </c>
      <c r="D21" s="217">
        <v>10</v>
      </c>
      <c r="E21" s="37" t="s">
        <v>18</v>
      </c>
      <c r="F21" s="40"/>
      <c r="G21" s="40">
        <f>F21*D21</f>
        <v>0</v>
      </c>
      <c r="H21" s="41"/>
      <c r="I21" s="42"/>
      <c r="J21" s="43"/>
      <c r="K21" s="43"/>
      <c r="L21" s="42"/>
      <c r="M21" s="43"/>
    </row>
    <row r="22" spans="1:13" ht="18">
      <c r="A22" s="36" t="s">
        <v>328</v>
      </c>
      <c r="B22" s="45" t="s">
        <v>329</v>
      </c>
      <c r="C22" s="37" t="s">
        <v>325</v>
      </c>
      <c r="D22" s="217">
        <v>10</v>
      </c>
      <c r="E22" s="37" t="s">
        <v>18</v>
      </c>
      <c r="F22" s="40"/>
      <c r="G22" s="40">
        <f>F22*D22</f>
        <v>0</v>
      </c>
      <c r="H22" s="41"/>
      <c r="I22" s="42"/>
      <c r="J22" s="43"/>
      <c r="K22" s="43"/>
      <c r="L22" s="42"/>
      <c r="M22" s="43"/>
    </row>
    <row r="23" spans="1:13" ht="12.6" customHeight="1">
      <c r="A23" s="36"/>
      <c r="B23" s="46"/>
      <c r="C23" s="5"/>
      <c r="D23" s="218"/>
      <c r="E23" s="5"/>
      <c r="F23" s="40"/>
      <c r="G23" s="40"/>
      <c r="H23" s="41"/>
      <c r="I23" s="42"/>
      <c r="K23" s="43"/>
      <c r="L23" s="42"/>
    </row>
    <row r="24" spans="1:13">
      <c r="A24" s="36" t="s">
        <v>104</v>
      </c>
      <c r="B24" s="48" t="s">
        <v>330</v>
      </c>
      <c r="C24" s="49"/>
      <c r="D24" s="218"/>
      <c r="E24" s="49"/>
      <c r="F24" s="40"/>
      <c r="G24" s="40"/>
      <c r="H24" s="41"/>
      <c r="I24" s="42"/>
      <c r="K24" s="43"/>
      <c r="L24" s="42"/>
    </row>
    <row r="25" spans="1:13" s="43" customFormat="1" ht="18">
      <c r="A25" s="36" t="s">
        <v>106</v>
      </c>
      <c r="B25" s="45" t="s">
        <v>331</v>
      </c>
      <c r="C25" s="37" t="s">
        <v>325</v>
      </c>
      <c r="D25" s="217">
        <f>2</f>
        <v>2</v>
      </c>
      <c r="E25" s="37" t="s">
        <v>18</v>
      </c>
      <c r="F25" s="40"/>
      <c r="G25" s="40">
        <f>F25*D25</f>
        <v>0</v>
      </c>
      <c r="H25" s="41"/>
      <c r="I25" s="42"/>
      <c r="L25" s="42"/>
    </row>
    <row r="26" spans="1:13" s="43" customFormat="1" ht="18">
      <c r="A26" s="36" t="s">
        <v>109</v>
      </c>
      <c r="B26" s="45" t="s">
        <v>332</v>
      </c>
      <c r="C26" s="37" t="s">
        <v>325</v>
      </c>
      <c r="D26" s="217">
        <v>2</v>
      </c>
      <c r="E26" s="37" t="s">
        <v>18</v>
      </c>
      <c r="F26" s="40"/>
      <c r="G26" s="40">
        <f>F26*D26</f>
        <v>0</v>
      </c>
      <c r="H26" s="41"/>
      <c r="I26" s="42"/>
      <c r="L26" s="42"/>
    </row>
    <row r="27" spans="1:13" s="43" customFormat="1" ht="15.6" customHeight="1">
      <c r="A27" s="36" t="s">
        <v>112</v>
      </c>
      <c r="B27" s="45" t="s">
        <v>327</v>
      </c>
      <c r="C27" s="37" t="s">
        <v>325</v>
      </c>
      <c r="D27" s="217">
        <v>2</v>
      </c>
      <c r="E27" s="37" t="s">
        <v>18</v>
      </c>
      <c r="F27" s="40"/>
      <c r="G27" s="40">
        <f>F27*D27</f>
        <v>0</v>
      </c>
      <c r="H27" s="41"/>
      <c r="I27" s="42"/>
      <c r="L27" s="42"/>
    </row>
    <row r="28" spans="1:13">
      <c r="A28" s="36"/>
      <c r="B28" s="7"/>
      <c r="C28" s="5"/>
      <c r="D28" s="218"/>
      <c r="E28" s="5"/>
      <c r="F28" s="40"/>
      <c r="G28" s="40"/>
      <c r="H28" s="41"/>
      <c r="I28" s="42"/>
      <c r="K28" s="43"/>
      <c r="L28" s="42"/>
    </row>
    <row r="29" spans="1:13">
      <c r="A29" s="50" t="s">
        <v>118</v>
      </c>
      <c r="B29" s="21" t="s">
        <v>333</v>
      </c>
      <c r="C29" s="5"/>
      <c r="D29" s="218"/>
      <c r="E29" s="5"/>
      <c r="F29" s="40"/>
      <c r="G29" s="40"/>
      <c r="H29" s="41"/>
      <c r="I29" s="42"/>
      <c r="K29" s="43"/>
      <c r="L29" s="42"/>
    </row>
    <row r="30" spans="1:13" s="43" customFormat="1">
      <c r="A30" s="36" t="s">
        <v>334</v>
      </c>
      <c r="B30" s="45" t="s">
        <v>311</v>
      </c>
      <c r="C30" s="37" t="s">
        <v>120</v>
      </c>
      <c r="D30" s="217">
        <v>10</v>
      </c>
      <c r="E30" s="37" t="s">
        <v>18</v>
      </c>
      <c r="F30" s="40"/>
      <c r="G30" s="40">
        <f t="shared" ref="G30:G35" si="1">F30*D30</f>
        <v>0</v>
      </c>
      <c r="H30" s="41"/>
      <c r="I30" s="42"/>
      <c r="L30" s="42"/>
    </row>
    <row r="31" spans="1:13" s="43" customFormat="1">
      <c r="A31" s="36" t="s">
        <v>335</v>
      </c>
      <c r="B31" s="45" t="s">
        <v>312</v>
      </c>
      <c r="C31" s="37" t="s">
        <v>120</v>
      </c>
      <c r="D31" s="217">
        <v>10</v>
      </c>
      <c r="E31" s="37" t="s">
        <v>18</v>
      </c>
      <c r="F31" s="40"/>
      <c r="G31" s="40">
        <f t="shared" si="1"/>
        <v>0</v>
      </c>
      <c r="H31" s="41"/>
      <c r="I31" s="42"/>
      <c r="L31" s="42"/>
    </row>
    <row r="32" spans="1:13" s="43" customFormat="1">
      <c r="A32" s="36" t="s">
        <v>336</v>
      </c>
      <c r="B32" s="45" t="s">
        <v>313</v>
      </c>
      <c r="C32" s="37" t="s">
        <v>120</v>
      </c>
      <c r="D32" s="217">
        <v>10</v>
      </c>
      <c r="E32" s="37" t="s">
        <v>18</v>
      </c>
      <c r="F32" s="40"/>
      <c r="G32" s="40">
        <f t="shared" si="1"/>
        <v>0</v>
      </c>
      <c r="H32" s="41"/>
      <c r="I32" s="42"/>
      <c r="L32" s="42"/>
    </row>
    <row r="33" spans="1:13" s="43" customFormat="1">
      <c r="A33" s="36" t="s">
        <v>337</v>
      </c>
      <c r="B33" s="45" t="s">
        <v>314</v>
      </c>
      <c r="C33" s="37" t="s">
        <v>120</v>
      </c>
      <c r="D33" s="217">
        <v>10</v>
      </c>
      <c r="E33" s="37" t="s">
        <v>18</v>
      </c>
      <c r="F33" s="40"/>
      <c r="G33" s="40">
        <f t="shared" si="1"/>
        <v>0</v>
      </c>
      <c r="H33" s="41"/>
      <c r="I33" s="42"/>
      <c r="L33" s="42"/>
    </row>
    <row r="34" spans="1:13">
      <c r="A34" s="36" t="s">
        <v>338</v>
      </c>
      <c r="B34" s="45" t="s">
        <v>315</v>
      </c>
      <c r="C34" s="37" t="s">
        <v>120</v>
      </c>
      <c r="D34" s="217">
        <v>10</v>
      </c>
      <c r="E34" s="37" t="s">
        <v>18</v>
      </c>
      <c r="F34" s="40"/>
      <c r="G34" s="40">
        <f t="shared" si="1"/>
        <v>0</v>
      </c>
      <c r="H34" s="41"/>
      <c r="I34" s="42"/>
      <c r="J34" s="43"/>
      <c r="K34" s="43"/>
      <c r="L34" s="42"/>
      <c r="M34" s="43"/>
    </row>
    <row r="35" spans="1:13">
      <c r="A35" s="36" t="s">
        <v>339</v>
      </c>
      <c r="B35" s="45" t="s">
        <v>316</v>
      </c>
      <c r="C35" s="37" t="s">
        <v>120</v>
      </c>
      <c r="D35" s="217">
        <v>10</v>
      </c>
      <c r="E35" s="37" t="s">
        <v>18</v>
      </c>
      <c r="F35" s="40"/>
      <c r="G35" s="40">
        <f t="shared" si="1"/>
        <v>0</v>
      </c>
      <c r="H35" s="41"/>
      <c r="I35" s="42"/>
      <c r="J35" s="43"/>
      <c r="K35" s="43"/>
      <c r="L35" s="42"/>
      <c r="M35" s="43"/>
    </row>
    <row r="36" spans="1:13">
      <c r="A36" s="50"/>
      <c r="B36" s="7"/>
      <c r="C36" s="5"/>
      <c r="D36" s="218"/>
      <c r="E36" s="5"/>
      <c r="F36" s="40"/>
      <c r="G36" s="40"/>
      <c r="H36" s="41"/>
      <c r="I36" s="42"/>
      <c r="K36" s="43"/>
      <c r="L36" s="42"/>
    </row>
    <row r="37" spans="1:13" s="43" customFormat="1">
      <c r="A37" s="50" t="s">
        <v>123</v>
      </c>
      <c r="B37" s="21" t="s">
        <v>340</v>
      </c>
      <c r="C37" s="5"/>
      <c r="D37" s="218"/>
      <c r="E37" s="5"/>
      <c r="F37" s="40"/>
      <c r="G37" s="40"/>
      <c r="H37" s="41"/>
      <c r="I37" s="42"/>
      <c r="L37" s="42"/>
    </row>
    <row r="38" spans="1:13" s="43" customFormat="1">
      <c r="A38" s="36" t="s">
        <v>341</v>
      </c>
      <c r="B38" s="45" t="s">
        <v>342</v>
      </c>
      <c r="C38" s="37" t="s">
        <v>120</v>
      </c>
      <c r="D38" s="217">
        <v>10</v>
      </c>
      <c r="E38" s="37" t="s">
        <v>18</v>
      </c>
      <c r="F38" s="40"/>
      <c r="G38" s="40">
        <f>F38*D38</f>
        <v>0</v>
      </c>
      <c r="H38" s="41"/>
      <c r="I38" s="42"/>
      <c r="L38" s="42"/>
    </row>
    <row r="39" spans="1:13">
      <c r="A39" s="36" t="s">
        <v>343</v>
      </c>
      <c r="B39" s="45" t="s">
        <v>344</v>
      </c>
      <c r="C39" s="37" t="s">
        <v>120</v>
      </c>
      <c r="D39" s="217">
        <v>10</v>
      </c>
      <c r="E39" s="37" t="s">
        <v>18</v>
      </c>
      <c r="F39" s="40"/>
      <c r="G39" s="40">
        <f>F39*D39</f>
        <v>0</v>
      </c>
      <c r="H39" s="41"/>
      <c r="I39" s="42"/>
      <c r="J39" s="43"/>
      <c r="K39" s="43"/>
      <c r="L39" s="42"/>
      <c r="M39" s="43"/>
    </row>
    <row r="40" spans="1:13">
      <c r="A40" s="36"/>
      <c r="B40" s="46"/>
      <c r="C40" s="5"/>
      <c r="D40" s="218"/>
      <c r="E40" s="5"/>
      <c r="F40" s="40"/>
      <c r="G40" s="40"/>
      <c r="H40" s="41"/>
      <c r="I40" s="42"/>
      <c r="K40" s="43"/>
      <c r="L40" s="42"/>
    </row>
    <row r="41" spans="1:13">
      <c r="A41" s="50" t="s">
        <v>127</v>
      </c>
      <c r="B41" s="21" t="s">
        <v>345</v>
      </c>
      <c r="C41" s="46"/>
      <c r="D41" s="218"/>
      <c r="E41" s="46"/>
      <c r="F41" s="40"/>
      <c r="G41" s="40"/>
      <c r="H41" s="41"/>
      <c r="I41" s="42"/>
      <c r="K41" s="43"/>
      <c r="L41" s="42"/>
    </row>
    <row r="42" spans="1:13" ht="18">
      <c r="A42" s="36" t="s">
        <v>346</v>
      </c>
      <c r="B42" s="45" t="s">
        <v>347</v>
      </c>
      <c r="C42" s="37" t="s">
        <v>325</v>
      </c>
      <c r="D42" s="217">
        <v>50</v>
      </c>
      <c r="E42" s="37" t="s">
        <v>18</v>
      </c>
      <c r="F42" s="40"/>
      <c r="G42" s="40">
        <f>F42*D42</f>
        <v>0</v>
      </c>
      <c r="H42" s="41"/>
      <c r="I42" s="42"/>
      <c r="K42" s="43"/>
      <c r="L42" s="42"/>
    </row>
    <row r="43" spans="1:13" ht="18">
      <c r="A43" s="36" t="s">
        <v>348</v>
      </c>
      <c r="B43" s="45" t="s">
        <v>349</v>
      </c>
      <c r="C43" s="37" t="s">
        <v>325</v>
      </c>
      <c r="D43" s="217">
        <v>20</v>
      </c>
      <c r="E43" s="37" t="s">
        <v>18</v>
      </c>
      <c r="F43" s="40"/>
      <c r="G43" s="40">
        <f>F43*D43</f>
        <v>0</v>
      </c>
      <c r="H43" s="41"/>
      <c r="I43" s="42"/>
      <c r="K43" s="43"/>
      <c r="L43" s="42"/>
    </row>
    <row r="44" spans="1:13">
      <c r="A44" s="50"/>
      <c r="B44" s="6"/>
      <c r="C44" s="5"/>
      <c r="D44" s="218"/>
      <c r="E44" s="5"/>
      <c r="F44" s="40"/>
      <c r="G44" s="40"/>
      <c r="H44" s="41"/>
      <c r="I44" s="42"/>
      <c r="K44" s="43"/>
      <c r="L44" s="42"/>
    </row>
    <row r="45" spans="1:13">
      <c r="A45" s="50" t="s">
        <v>132</v>
      </c>
      <c r="B45" s="51" t="s">
        <v>350</v>
      </c>
      <c r="C45" s="5"/>
      <c r="D45" s="218"/>
      <c r="E45" s="5"/>
      <c r="F45" s="40"/>
      <c r="G45" s="40"/>
      <c r="H45" s="41"/>
      <c r="I45" s="42"/>
      <c r="K45" s="43"/>
      <c r="L45" s="42"/>
    </row>
    <row r="46" spans="1:13">
      <c r="A46" s="36" t="s">
        <v>351</v>
      </c>
      <c r="B46" s="6" t="s">
        <v>352</v>
      </c>
      <c r="C46" s="5" t="s">
        <v>68</v>
      </c>
      <c r="D46" s="218">
        <v>50</v>
      </c>
      <c r="E46" s="5" t="s">
        <v>18</v>
      </c>
      <c r="F46" s="40"/>
      <c r="G46" s="40">
        <f t="shared" ref="G46:G51" si="2">F46*D46</f>
        <v>0</v>
      </c>
      <c r="H46" s="41"/>
      <c r="I46" s="42"/>
      <c r="K46" s="43"/>
      <c r="L46" s="42"/>
    </row>
    <row r="47" spans="1:13">
      <c r="A47" s="36" t="s">
        <v>353</v>
      </c>
      <c r="B47" s="6" t="s">
        <v>354</v>
      </c>
      <c r="C47" s="5" t="s">
        <v>68</v>
      </c>
      <c r="D47" s="218">
        <v>1</v>
      </c>
      <c r="E47" s="5" t="s">
        <v>18</v>
      </c>
      <c r="F47" s="40"/>
      <c r="G47" s="40">
        <f t="shared" si="2"/>
        <v>0</v>
      </c>
      <c r="H47" s="41"/>
      <c r="I47" s="42"/>
      <c r="K47" s="43"/>
      <c r="L47" s="42"/>
    </row>
    <row r="48" spans="1:13">
      <c r="A48" s="50" t="s">
        <v>355</v>
      </c>
      <c r="B48" s="6" t="s">
        <v>356</v>
      </c>
      <c r="C48" s="5" t="s">
        <v>68</v>
      </c>
      <c r="D48" s="218">
        <v>1</v>
      </c>
      <c r="E48" s="5" t="s">
        <v>18</v>
      </c>
      <c r="F48" s="40"/>
      <c r="G48" s="40">
        <f t="shared" si="2"/>
        <v>0</v>
      </c>
      <c r="H48" s="41"/>
      <c r="I48" s="42"/>
      <c r="K48" s="43"/>
      <c r="L48" s="42"/>
    </row>
    <row r="49" spans="1:12">
      <c r="A49" s="50" t="s">
        <v>357</v>
      </c>
      <c r="B49" s="6" t="s">
        <v>358</v>
      </c>
      <c r="C49" s="5" t="s">
        <v>68</v>
      </c>
      <c r="D49" s="218">
        <v>1</v>
      </c>
      <c r="E49" s="5" t="s">
        <v>18</v>
      </c>
      <c r="F49" s="40"/>
      <c r="G49" s="40">
        <f t="shared" si="2"/>
        <v>0</v>
      </c>
      <c r="H49" s="41"/>
      <c r="I49" s="42"/>
      <c r="K49" s="43"/>
      <c r="L49" s="42"/>
    </row>
    <row r="50" spans="1:12">
      <c r="A50" s="50" t="s">
        <v>359</v>
      </c>
      <c r="B50" s="6" t="s">
        <v>360</v>
      </c>
      <c r="C50" s="5" t="s">
        <v>68</v>
      </c>
      <c r="D50" s="218">
        <v>1</v>
      </c>
      <c r="E50" s="5" t="s">
        <v>18</v>
      </c>
      <c r="F50" s="40"/>
      <c r="G50" s="40">
        <f t="shared" si="2"/>
        <v>0</v>
      </c>
      <c r="H50" s="41"/>
      <c r="I50" s="42"/>
      <c r="K50" s="43"/>
      <c r="L50" s="42"/>
    </row>
    <row r="51" spans="1:12">
      <c r="A51" s="50" t="s">
        <v>361</v>
      </c>
      <c r="B51" s="6" t="s">
        <v>362</v>
      </c>
      <c r="C51" s="5" t="s">
        <v>68</v>
      </c>
      <c r="D51" s="218">
        <v>10</v>
      </c>
      <c r="E51" s="5" t="s">
        <v>18</v>
      </c>
      <c r="F51" s="40"/>
      <c r="G51" s="40">
        <f t="shared" si="2"/>
        <v>0</v>
      </c>
      <c r="H51" s="41"/>
      <c r="I51" s="42"/>
      <c r="K51" s="43"/>
      <c r="L51" s="42"/>
    </row>
    <row r="52" spans="1:12">
      <c r="A52" s="50"/>
      <c r="B52" s="6"/>
      <c r="C52" s="5"/>
      <c r="D52" s="218"/>
      <c r="E52" s="5"/>
      <c r="F52" s="40"/>
      <c r="G52" s="40"/>
      <c r="H52" s="41"/>
      <c r="I52" s="42"/>
      <c r="K52" s="43"/>
      <c r="L52" s="42"/>
    </row>
    <row r="53" spans="1:12">
      <c r="A53" s="50" t="s">
        <v>135</v>
      </c>
      <c r="B53" s="51" t="s">
        <v>363</v>
      </c>
      <c r="C53" s="5"/>
      <c r="D53" s="218"/>
      <c r="E53" s="5"/>
      <c r="F53" s="40"/>
      <c r="G53" s="40"/>
      <c r="H53" s="41"/>
      <c r="I53" s="42"/>
      <c r="K53" s="43"/>
      <c r="L53" s="42"/>
    </row>
    <row r="54" spans="1:12">
      <c r="A54" s="50" t="s">
        <v>364</v>
      </c>
      <c r="B54" s="6" t="s">
        <v>365</v>
      </c>
      <c r="C54" s="5" t="s">
        <v>68</v>
      </c>
      <c r="D54" s="218">
        <v>1</v>
      </c>
      <c r="E54" s="5" t="s">
        <v>18</v>
      </c>
      <c r="F54" s="40"/>
      <c r="G54" s="40">
        <f t="shared" ref="G54:G65" si="3">F54*D54</f>
        <v>0</v>
      </c>
      <c r="H54" s="41"/>
      <c r="I54" s="42"/>
      <c r="K54" s="43"/>
      <c r="L54" s="42"/>
    </row>
    <row r="55" spans="1:12">
      <c r="A55" s="50" t="s">
        <v>366</v>
      </c>
      <c r="B55" s="6" t="s">
        <v>367</v>
      </c>
      <c r="C55" s="5" t="s">
        <v>68</v>
      </c>
      <c r="D55" s="218">
        <v>1</v>
      </c>
      <c r="E55" s="5" t="s">
        <v>18</v>
      </c>
      <c r="F55" s="40"/>
      <c r="G55" s="40">
        <f t="shared" si="3"/>
        <v>0</v>
      </c>
      <c r="H55" s="41"/>
      <c r="I55" s="42"/>
      <c r="K55" s="43"/>
      <c r="L55" s="42"/>
    </row>
    <row r="56" spans="1:12">
      <c r="A56" s="50" t="s">
        <v>368</v>
      </c>
      <c r="B56" s="6" t="s">
        <v>369</v>
      </c>
      <c r="C56" s="5" t="s">
        <v>68</v>
      </c>
      <c r="D56" s="218">
        <v>15</v>
      </c>
      <c r="E56" s="5" t="s">
        <v>18</v>
      </c>
      <c r="F56" s="40"/>
      <c r="G56" s="40">
        <f t="shared" si="3"/>
        <v>0</v>
      </c>
      <c r="H56" s="41"/>
      <c r="I56" s="42"/>
      <c r="K56" s="43"/>
      <c r="L56" s="42"/>
    </row>
    <row r="57" spans="1:12">
      <c r="A57" s="50" t="s">
        <v>370</v>
      </c>
      <c r="B57" s="6" t="s">
        <v>371</v>
      </c>
      <c r="C57" s="5" t="s">
        <v>68</v>
      </c>
      <c r="D57" s="218">
        <v>20</v>
      </c>
      <c r="E57" s="5" t="s">
        <v>18</v>
      </c>
      <c r="F57" s="40"/>
      <c r="G57" s="40">
        <f t="shared" si="3"/>
        <v>0</v>
      </c>
      <c r="H57" s="41"/>
      <c r="I57" s="42"/>
      <c r="K57" s="43"/>
      <c r="L57" s="42"/>
    </row>
    <row r="58" spans="1:12">
      <c r="A58" s="50" t="s">
        <v>372</v>
      </c>
      <c r="B58" s="6" t="s">
        <v>373</v>
      </c>
      <c r="C58" s="5" t="s">
        <v>68</v>
      </c>
      <c r="D58" s="218">
        <v>1</v>
      </c>
      <c r="E58" s="5" t="s">
        <v>18</v>
      </c>
      <c r="F58" s="40"/>
      <c r="G58" s="40">
        <f t="shared" si="3"/>
        <v>0</v>
      </c>
      <c r="H58" s="41"/>
      <c r="I58" s="42"/>
      <c r="K58" s="43"/>
      <c r="L58" s="42"/>
    </row>
    <row r="59" spans="1:12">
      <c r="A59" s="50" t="s">
        <v>372</v>
      </c>
      <c r="B59" s="6" t="s">
        <v>374</v>
      </c>
      <c r="C59" s="5" t="s">
        <v>68</v>
      </c>
      <c r="D59" s="218">
        <v>1</v>
      </c>
      <c r="E59" s="5" t="s">
        <v>18</v>
      </c>
      <c r="F59" s="40"/>
      <c r="G59" s="40">
        <f t="shared" si="3"/>
        <v>0</v>
      </c>
      <c r="H59" s="41"/>
      <c r="I59" s="42"/>
      <c r="K59" s="43"/>
      <c r="L59" s="42"/>
    </row>
    <row r="60" spans="1:12">
      <c r="A60" s="50" t="s">
        <v>375</v>
      </c>
      <c r="B60" s="6" t="s">
        <v>376</v>
      </c>
      <c r="C60" s="5" t="s">
        <v>68</v>
      </c>
      <c r="D60" s="218">
        <v>2</v>
      </c>
      <c r="E60" s="5" t="s">
        <v>18</v>
      </c>
      <c r="F60" s="40"/>
      <c r="G60" s="40">
        <f t="shared" si="3"/>
        <v>0</v>
      </c>
      <c r="H60" s="41"/>
      <c r="I60" s="42"/>
      <c r="K60" s="43"/>
      <c r="L60" s="42"/>
    </row>
    <row r="61" spans="1:12">
      <c r="A61" s="50" t="s">
        <v>377</v>
      </c>
      <c r="B61" s="6" t="s">
        <v>378</v>
      </c>
      <c r="C61" s="5" t="s">
        <v>68</v>
      </c>
      <c r="D61" s="218">
        <v>2</v>
      </c>
      <c r="E61" s="5" t="s">
        <v>18</v>
      </c>
      <c r="F61" s="40"/>
      <c r="G61" s="40">
        <f t="shared" si="3"/>
        <v>0</v>
      </c>
      <c r="H61" s="41"/>
      <c r="I61" s="42"/>
      <c r="K61" s="43"/>
      <c r="L61" s="42"/>
    </row>
    <row r="62" spans="1:12">
      <c r="A62" s="50" t="s">
        <v>379</v>
      </c>
      <c r="B62" s="6" t="s">
        <v>380</v>
      </c>
      <c r="C62" s="5" t="s">
        <v>68</v>
      </c>
      <c r="D62" s="218">
        <v>1</v>
      </c>
      <c r="E62" s="5" t="s">
        <v>18</v>
      </c>
      <c r="F62" s="40"/>
      <c r="G62" s="40">
        <f t="shared" si="3"/>
        <v>0</v>
      </c>
      <c r="H62" s="41"/>
      <c r="I62" s="42"/>
      <c r="K62" s="43"/>
      <c r="L62" s="42"/>
    </row>
    <row r="63" spans="1:12">
      <c r="A63" s="50" t="s">
        <v>381</v>
      </c>
      <c r="B63" s="6" t="s">
        <v>382</v>
      </c>
      <c r="C63" s="5" t="s">
        <v>68</v>
      </c>
      <c r="D63" s="218">
        <v>1</v>
      </c>
      <c r="E63" s="5" t="s">
        <v>18</v>
      </c>
      <c r="F63" s="40"/>
      <c r="G63" s="40">
        <f t="shared" si="3"/>
        <v>0</v>
      </c>
      <c r="H63" s="41"/>
      <c r="I63" s="42"/>
      <c r="K63" s="43"/>
      <c r="L63" s="42"/>
    </row>
    <row r="64" spans="1:12">
      <c r="A64" s="50" t="s">
        <v>383</v>
      </c>
      <c r="B64" s="6" t="s">
        <v>384</v>
      </c>
      <c r="C64" s="5" t="s">
        <v>68</v>
      </c>
      <c r="D64" s="218">
        <v>1</v>
      </c>
      <c r="E64" s="5" t="s">
        <v>18</v>
      </c>
      <c r="F64" s="40"/>
      <c r="G64" s="40">
        <f t="shared" si="3"/>
        <v>0</v>
      </c>
      <c r="H64" s="41"/>
      <c r="I64" s="42"/>
      <c r="K64" s="43"/>
      <c r="L64" s="42"/>
    </row>
    <row r="65" spans="1:13">
      <c r="A65" s="50" t="s">
        <v>385</v>
      </c>
      <c r="B65" s="6" t="s">
        <v>386</v>
      </c>
      <c r="C65" s="5" t="s">
        <v>68</v>
      </c>
      <c r="D65" s="218">
        <v>2</v>
      </c>
      <c r="E65" s="5" t="s">
        <v>18</v>
      </c>
      <c r="F65" s="40"/>
      <c r="G65" s="40">
        <f t="shared" si="3"/>
        <v>0</v>
      </c>
      <c r="H65" s="41"/>
      <c r="I65" s="42"/>
      <c r="K65" s="43"/>
      <c r="L65" s="42"/>
    </row>
    <row r="66" spans="1:13">
      <c r="A66" s="50"/>
      <c r="B66" s="6"/>
      <c r="C66" s="5"/>
      <c r="D66" s="218"/>
      <c r="E66" s="5"/>
      <c r="F66" s="40"/>
      <c r="G66" s="40"/>
      <c r="H66" s="41"/>
      <c r="I66" s="42"/>
      <c r="K66" s="43"/>
      <c r="L66" s="42"/>
    </row>
    <row r="67" spans="1:13">
      <c r="A67" s="50" t="s">
        <v>138</v>
      </c>
      <c r="B67" s="48" t="s">
        <v>387</v>
      </c>
      <c r="C67" s="5" t="s">
        <v>68</v>
      </c>
      <c r="D67" s="218">
        <v>1</v>
      </c>
      <c r="E67" s="5" t="s">
        <v>18</v>
      </c>
      <c r="F67" s="40"/>
      <c r="G67" s="40">
        <f>F67*D67</f>
        <v>0</v>
      </c>
      <c r="H67" s="41"/>
      <c r="I67" s="42"/>
      <c r="K67" s="43"/>
      <c r="L67" s="42"/>
    </row>
    <row r="68" spans="1:13">
      <c r="A68" s="50"/>
      <c r="B68" s="7"/>
      <c r="C68" s="5"/>
      <c r="D68" s="218"/>
      <c r="E68" s="5"/>
      <c r="F68" s="40"/>
      <c r="G68" s="40"/>
      <c r="H68" s="41"/>
      <c r="I68" s="42"/>
      <c r="K68" s="43"/>
      <c r="L68" s="42"/>
    </row>
    <row r="69" spans="1:13">
      <c r="A69" s="50" t="s">
        <v>142</v>
      </c>
      <c r="B69" s="48" t="s">
        <v>388</v>
      </c>
      <c r="C69" s="5" t="s">
        <v>68</v>
      </c>
      <c r="D69" s="217">
        <v>1</v>
      </c>
      <c r="E69" s="52" t="s">
        <v>18</v>
      </c>
      <c r="F69" s="40"/>
      <c r="G69" s="40">
        <f>F69*D69</f>
        <v>0</v>
      </c>
      <c r="H69" s="41"/>
      <c r="I69" s="42"/>
      <c r="K69" s="43"/>
      <c r="L69" s="42"/>
    </row>
    <row r="70" spans="1:13">
      <c r="A70" s="36"/>
      <c r="B70" s="7"/>
      <c r="C70" s="5"/>
      <c r="D70" s="217"/>
      <c r="E70" s="5"/>
      <c r="F70" s="40"/>
      <c r="G70" s="40"/>
      <c r="H70" s="41"/>
      <c r="I70" s="42"/>
      <c r="K70" s="43"/>
      <c r="L70" s="42"/>
    </row>
    <row r="71" spans="1:13" ht="28.5">
      <c r="A71" s="50" t="s">
        <v>145</v>
      </c>
      <c r="B71" s="48" t="s">
        <v>389</v>
      </c>
      <c r="C71" s="5" t="s">
        <v>68</v>
      </c>
      <c r="D71" s="217">
        <v>1</v>
      </c>
      <c r="E71" s="52" t="s">
        <v>18</v>
      </c>
      <c r="F71" s="40"/>
      <c r="G71" s="40">
        <f>F71*D71</f>
        <v>0</v>
      </c>
      <c r="H71" s="41"/>
      <c r="I71" s="42"/>
      <c r="K71" s="43"/>
      <c r="L71" s="42"/>
    </row>
    <row r="72" spans="1:13">
      <c r="A72" s="50"/>
      <c r="B72" s="53"/>
      <c r="C72" s="5"/>
      <c r="D72" s="217"/>
      <c r="E72" s="52"/>
      <c r="F72" s="40"/>
      <c r="G72" s="40"/>
      <c r="H72" s="41"/>
      <c r="I72" s="42"/>
      <c r="K72" s="43"/>
      <c r="L72" s="42"/>
    </row>
    <row r="73" spans="1:13" s="43" customFormat="1" ht="28.5">
      <c r="A73" s="50" t="s">
        <v>151</v>
      </c>
      <c r="B73" s="48" t="s">
        <v>390</v>
      </c>
      <c r="C73" s="5" t="s">
        <v>68</v>
      </c>
      <c r="D73" s="217">
        <v>1</v>
      </c>
      <c r="E73" s="5" t="s">
        <v>18</v>
      </c>
      <c r="F73" s="40"/>
      <c r="G73" s="40">
        <f>F73*D73</f>
        <v>0</v>
      </c>
      <c r="H73" s="41"/>
      <c r="I73" s="42"/>
      <c r="L73" s="42"/>
    </row>
    <row r="74" spans="1:13" s="43" customFormat="1">
      <c r="A74" s="50"/>
      <c r="B74" s="46"/>
      <c r="C74" s="5"/>
      <c r="D74" s="217"/>
      <c r="E74" s="5"/>
      <c r="F74" s="40"/>
      <c r="G74" s="40"/>
      <c r="H74" s="41"/>
      <c r="I74" s="42"/>
      <c r="L74" s="42"/>
    </row>
    <row r="75" spans="1:13" s="43" customFormat="1">
      <c r="A75" s="50" t="s">
        <v>154</v>
      </c>
      <c r="B75" s="21" t="s">
        <v>391</v>
      </c>
      <c r="C75" s="5"/>
      <c r="D75" s="218"/>
      <c r="E75" s="5"/>
      <c r="F75" s="40"/>
      <c r="G75" s="40"/>
      <c r="H75" s="41"/>
      <c r="I75" s="42"/>
      <c r="L75" s="42"/>
    </row>
    <row r="76" spans="1:13" s="43" customFormat="1">
      <c r="A76" s="36" t="s">
        <v>392</v>
      </c>
      <c r="B76" s="45" t="s">
        <v>393</v>
      </c>
      <c r="C76" s="37" t="s">
        <v>68</v>
      </c>
      <c r="D76" s="217">
        <v>100</v>
      </c>
      <c r="E76" s="37" t="s">
        <v>18</v>
      </c>
      <c r="F76" s="40"/>
      <c r="G76" s="40">
        <f t="shared" ref="G76:G81" si="4">F76*D76</f>
        <v>0</v>
      </c>
      <c r="H76" s="41"/>
      <c r="I76" s="42"/>
      <c r="L76" s="42"/>
    </row>
    <row r="77" spans="1:13">
      <c r="A77" s="36" t="s">
        <v>394</v>
      </c>
      <c r="B77" s="45" t="s">
        <v>395</v>
      </c>
      <c r="C77" s="37" t="s">
        <v>68</v>
      </c>
      <c r="D77" s="217">
        <v>1</v>
      </c>
      <c r="E77" s="37" t="s">
        <v>18</v>
      </c>
      <c r="F77" s="40"/>
      <c r="G77" s="40">
        <f t="shared" si="4"/>
        <v>0</v>
      </c>
      <c r="H77" s="41"/>
      <c r="I77" s="42"/>
      <c r="K77" s="43"/>
      <c r="L77" s="42"/>
    </row>
    <row r="78" spans="1:13">
      <c r="A78" s="36" t="s">
        <v>396</v>
      </c>
      <c r="B78" s="45" t="s">
        <v>397</v>
      </c>
      <c r="C78" s="37" t="s">
        <v>68</v>
      </c>
      <c r="D78" s="217">
        <v>20</v>
      </c>
      <c r="E78" s="37" t="s">
        <v>18</v>
      </c>
      <c r="F78" s="40"/>
      <c r="G78" s="40">
        <f t="shared" si="4"/>
        <v>0</v>
      </c>
      <c r="H78" s="41"/>
      <c r="I78" s="42"/>
      <c r="J78" s="43"/>
      <c r="K78" s="43"/>
      <c r="L78" s="42"/>
      <c r="M78" s="43"/>
    </row>
    <row r="79" spans="1:13" s="43" customFormat="1">
      <c r="A79" s="36" t="s">
        <v>398</v>
      </c>
      <c r="B79" s="45" t="s">
        <v>399</v>
      </c>
      <c r="C79" s="37" t="s">
        <v>68</v>
      </c>
      <c r="D79" s="217">
        <v>1</v>
      </c>
      <c r="E79" s="37" t="s">
        <v>18</v>
      </c>
      <c r="F79" s="40"/>
      <c r="G79" s="40">
        <f t="shared" si="4"/>
        <v>0</v>
      </c>
      <c r="H79" s="41"/>
      <c r="I79" s="42"/>
      <c r="L79" s="42"/>
    </row>
    <row r="80" spans="1:13" s="43" customFormat="1">
      <c r="A80" s="36" t="s">
        <v>400</v>
      </c>
      <c r="B80" s="45" t="s">
        <v>557</v>
      </c>
      <c r="C80" s="37" t="s">
        <v>68</v>
      </c>
      <c r="D80" s="217">
        <v>2</v>
      </c>
      <c r="E80" s="37" t="s">
        <v>18</v>
      </c>
      <c r="F80" s="40"/>
      <c r="G80" s="40">
        <f t="shared" si="4"/>
        <v>0</v>
      </c>
      <c r="H80" s="41"/>
      <c r="I80" s="42"/>
      <c r="L80" s="42"/>
    </row>
    <row r="81" spans="1:13" s="43" customFormat="1">
      <c r="A81" s="36" t="s">
        <v>401</v>
      </c>
      <c r="B81" s="45" t="s">
        <v>402</v>
      </c>
      <c r="C81" s="37" t="s">
        <v>68</v>
      </c>
      <c r="D81" s="217">
        <v>1</v>
      </c>
      <c r="E81" s="37" t="s">
        <v>18</v>
      </c>
      <c r="F81" s="40"/>
      <c r="G81" s="40">
        <f t="shared" si="4"/>
        <v>0</v>
      </c>
      <c r="H81" s="41"/>
      <c r="I81" s="42"/>
      <c r="L81" s="42"/>
    </row>
    <row r="82" spans="1:13" s="43" customFormat="1">
      <c r="A82" s="50"/>
      <c r="B82" s="7"/>
      <c r="C82" s="5"/>
      <c r="D82" s="218"/>
      <c r="E82" s="5"/>
      <c r="F82" s="40"/>
      <c r="G82" s="40"/>
      <c r="H82" s="41"/>
      <c r="I82" s="42"/>
      <c r="L82" s="42"/>
    </row>
    <row r="83" spans="1:13">
      <c r="A83" s="50" t="s">
        <v>403</v>
      </c>
      <c r="B83" s="21" t="s">
        <v>404</v>
      </c>
      <c r="C83" s="5"/>
      <c r="D83" s="218"/>
      <c r="E83" s="5"/>
      <c r="F83" s="40"/>
      <c r="G83" s="40"/>
      <c r="H83" s="41"/>
      <c r="I83" s="42"/>
      <c r="K83" s="43"/>
      <c r="L83" s="42"/>
    </row>
    <row r="84" spans="1:13">
      <c r="A84" s="36" t="s">
        <v>405</v>
      </c>
      <c r="B84" s="45" t="s">
        <v>406</v>
      </c>
      <c r="C84" s="37" t="s">
        <v>68</v>
      </c>
      <c r="D84" s="217">
        <v>10</v>
      </c>
      <c r="E84" s="37" t="s">
        <v>18</v>
      </c>
      <c r="F84" s="40"/>
      <c r="G84" s="40">
        <f>F84*D84</f>
        <v>0</v>
      </c>
      <c r="H84" s="41"/>
      <c r="I84" s="42"/>
      <c r="J84" s="43"/>
      <c r="K84" s="43"/>
      <c r="L84" s="42"/>
      <c r="M84" s="43"/>
    </row>
    <row r="85" spans="1:13">
      <c r="A85" s="36" t="s">
        <v>407</v>
      </c>
      <c r="B85" s="45" t="s">
        <v>408</v>
      </c>
      <c r="C85" s="37" t="s">
        <v>68</v>
      </c>
      <c r="D85" s="217">
        <v>1</v>
      </c>
      <c r="E85" s="37" t="s">
        <v>18</v>
      </c>
      <c r="F85" s="40"/>
      <c r="G85" s="40">
        <f>F85*D85</f>
        <v>0</v>
      </c>
      <c r="H85" s="41"/>
      <c r="I85" s="42"/>
      <c r="J85" s="43"/>
      <c r="K85" s="43"/>
      <c r="L85" s="42"/>
      <c r="M85" s="43"/>
    </row>
    <row r="86" spans="1:13">
      <c r="A86" s="36" t="s">
        <v>409</v>
      </c>
      <c r="B86" s="45" t="s">
        <v>410</v>
      </c>
      <c r="C86" s="37" t="s">
        <v>68</v>
      </c>
      <c r="D86" s="217">
        <v>1</v>
      </c>
      <c r="E86" s="37" t="s">
        <v>18</v>
      </c>
      <c r="F86" s="40"/>
      <c r="G86" s="40">
        <f>F86*D86</f>
        <v>0</v>
      </c>
      <c r="H86" s="41"/>
      <c r="I86" s="42"/>
      <c r="J86" s="43"/>
      <c r="K86" s="43"/>
      <c r="L86" s="42"/>
      <c r="M86" s="43"/>
    </row>
    <row r="87" spans="1:13">
      <c r="A87" s="36" t="s">
        <v>411</v>
      </c>
      <c r="B87" s="45" t="s">
        <v>412</v>
      </c>
      <c r="C87" s="37" t="s">
        <v>68</v>
      </c>
      <c r="D87" s="217">
        <v>1</v>
      </c>
      <c r="E87" s="37" t="s">
        <v>18</v>
      </c>
      <c r="F87" s="40"/>
      <c r="G87" s="40">
        <f>F87*D87</f>
        <v>0</v>
      </c>
      <c r="H87" s="41"/>
      <c r="I87" s="42"/>
      <c r="J87" s="43"/>
      <c r="K87" s="43"/>
      <c r="L87" s="42"/>
      <c r="M87" s="43"/>
    </row>
    <row r="88" spans="1:13">
      <c r="A88" s="50"/>
      <c r="B88" s="7"/>
      <c r="C88" s="5"/>
      <c r="D88" s="218"/>
      <c r="E88" s="5"/>
      <c r="F88" s="40"/>
      <c r="G88" s="40"/>
      <c r="H88" s="41"/>
      <c r="I88" s="42"/>
      <c r="K88" s="43"/>
      <c r="L88" s="42"/>
    </row>
    <row r="89" spans="1:13">
      <c r="A89" s="50" t="s">
        <v>413</v>
      </c>
      <c r="B89" s="21" t="s">
        <v>414</v>
      </c>
      <c r="C89" s="5" t="s">
        <v>68</v>
      </c>
      <c r="D89" s="217">
        <v>10</v>
      </c>
      <c r="E89" s="5" t="s">
        <v>18</v>
      </c>
      <c r="F89" s="40"/>
      <c r="G89" s="40">
        <f>F89*D89</f>
        <v>0</v>
      </c>
      <c r="H89" s="41"/>
      <c r="I89" s="42"/>
      <c r="J89" s="43"/>
      <c r="K89" s="43"/>
      <c r="L89" s="42"/>
      <c r="M89" s="43"/>
    </row>
    <row r="90" spans="1:13" ht="12" customHeight="1">
      <c r="A90" s="50"/>
      <c r="B90" s="7"/>
      <c r="C90" s="5"/>
      <c r="D90" s="218"/>
      <c r="E90" s="5"/>
      <c r="F90" s="40"/>
      <c r="G90" s="40"/>
      <c r="H90" s="41"/>
      <c r="I90" s="42"/>
      <c r="K90" s="43"/>
      <c r="L90" s="42"/>
    </row>
    <row r="91" spans="1:13">
      <c r="A91" s="50" t="s">
        <v>415</v>
      </c>
      <c r="B91" s="48" t="s">
        <v>416</v>
      </c>
      <c r="C91" s="5" t="s">
        <v>68</v>
      </c>
      <c r="D91" s="217">
        <v>1</v>
      </c>
      <c r="E91" s="5" t="s">
        <v>18</v>
      </c>
      <c r="F91" s="40"/>
      <c r="G91" s="40">
        <f>F91*D91</f>
        <v>0</v>
      </c>
      <c r="H91" s="41"/>
      <c r="I91" s="42"/>
      <c r="J91" s="43"/>
      <c r="K91" s="43"/>
      <c r="L91" s="42"/>
      <c r="M91" s="43"/>
    </row>
    <row r="92" spans="1:13">
      <c r="A92" s="50"/>
      <c r="B92" s="7"/>
      <c r="C92" s="5"/>
      <c r="D92" s="218"/>
      <c r="E92" s="5"/>
      <c r="F92" s="40"/>
      <c r="G92" s="40"/>
      <c r="H92" s="41"/>
      <c r="I92" s="42"/>
      <c r="K92" s="43"/>
      <c r="L92" s="42"/>
    </row>
    <row r="93" spans="1:13" s="43" customFormat="1" ht="17.45" customHeight="1">
      <c r="A93" s="50" t="s">
        <v>417</v>
      </c>
      <c r="B93" s="48" t="s">
        <v>418</v>
      </c>
      <c r="C93" s="5"/>
      <c r="D93" s="218"/>
      <c r="E93" s="5"/>
      <c r="F93" s="40"/>
      <c r="G93" s="40"/>
      <c r="H93" s="41"/>
      <c r="I93" s="42"/>
      <c r="L93" s="42"/>
    </row>
    <row r="94" spans="1:13" s="43" customFormat="1" ht="27" customHeight="1">
      <c r="A94" s="50" t="s">
        <v>419</v>
      </c>
      <c r="B94" s="53" t="s">
        <v>420</v>
      </c>
      <c r="C94" s="5" t="s">
        <v>68</v>
      </c>
      <c r="D94" s="218">
        <v>2</v>
      </c>
      <c r="E94" s="5" t="s">
        <v>18</v>
      </c>
      <c r="F94" s="40"/>
      <c r="G94" s="40">
        <f>F94*D94</f>
        <v>0</v>
      </c>
      <c r="H94" s="41"/>
      <c r="I94" s="42"/>
      <c r="L94" s="42"/>
    </row>
    <row r="95" spans="1:13" ht="16.899999999999999" customHeight="1">
      <c r="A95" s="50" t="s">
        <v>421</v>
      </c>
      <c r="B95" s="53" t="s">
        <v>422</v>
      </c>
      <c r="C95" s="5" t="s">
        <v>68</v>
      </c>
      <c r="D95" s="218">
        <v>2</v>
      </c>
      <c r="E95" s="5" t="s">
        <v>18</v>
      </c>
      <c r="F95" s="40"/>
      <c r="G95" s="40">
        <f>F95*D95</f>
        <v>0</v>
      </c>
      <c r="H95" s="41"/>
      <c r="I95" s="42"/>
      <c r="K95" s="43"/>
      <c r="L95" s="42"/>
    </row>
    <row r="96" spans="1:13" ht="12.6" customHeight="1">
      <c r="A96" s="50"/>
      <c r="B96" s="53"/>
      <c r="C96" s="5"/>
      <c r="D96" s="218"/>
      <c r="E96" s="5"/>
      <c r="F96" s="40"/>
      <c r="G96" s="40"/>
      <c r="H96" s="41"/>
      <c r="I96" s="42"/>
      <c r="K96" s="43"/>
      <c r="L96" s="42"/>
    </row>
    <row r="97" spans="1:12" ht="16.899999999999999" customHeight="1">
      <c r="A97" s="50"/>
      <c r="B97" s="48" t="s">
        <v>423</v>
      </c>
      <c r="C97" s="5"/>
      <c r="D97" s="218"/>
      <c r="E97" s="5"/>
      <c r="F97" s="40"/>
      <c r="G97" s="40"/>
      <c r="H97" s="41"/>
      <c r="I97" s="42"/>
      <c r="K97" s="43"/>
      <c r="L97" s="42"/>
    </row>
    <row r="98" spans="1:12">
      <c r="A98" s="54"/>
      <c r="B98" s="55"/>
      <c r="C98" s="55"/>
      <c r="D98" s="217"/>
      <c r="E98" s="55"/>
      <c r="F98" s="40"/>
      <c r="G98" s="40"/>
      <c r="H98" s="41"/>
      <c r="I98" s="42"/>
      <c r="K98" s="43"/>
      <c r="L98" s="42"/>
    </row>
    <row r="99" spans="1:12">
      <c r="A99" s="50" t="s">
        <v>424</v>
      </c>
      <c r="B99" s="51" t="s">
        <v>425</v>
      </c>
      <c r="C99" s="5"/>
      <c r="D99" s="217"/>
      <c r="E99" s="5"/>
      <c r="F99" s="40"/>
      <c r="G99" s="40"/>
      <c r="H99" s="41"/>
      <c r="I99" s="42"/>
      <c r="K99" s="43"/>
      <c r="L99" s="42"/>
    </row>
    <row r="100" spans="1:12" ht="16.899999999999999" customHeight="1">
      <c r="A100" s="50" t="s">
        <v>426</v>
      </c>
      <c r="B100" s="6" t="s">
        <v>376</v>
      </c>
      <c r="C100" s="5" t="s">
        <v>68</v>
      </c>
      <c r="D100" s="217">
        <v>1</v>
      </c>
      <c r="E100" s="5" t="s">
        <v>18</v>
      </c>
      <c r="F100" s="40"/>
      <c r="G100" s="40">
        <f t="shared" ref="G100:G105" si="5">F100*D100</f>
        <v>0</v>
      </c>
      <c r="H100" s="41"/>
      <c r="I100" s="42"/>
      <c r="K100" s="43"/>
      <c r="L100" s="42"/>
    </row>
    <row r="101" spans="1:12">
      <c r="A101" s="50" t="s">
        <v>427</v>
      </c>
      <c r="B101" s="6" t="s">
        <v>378</v>
      </c>
      <c r="C101" s="5" t="s">
        <v>68</v>
      </c>
      <c r="D101" s="219">
        <v>1</v>
      </c>
      <c r="E101" s="5" t="s">
        <v>18</v>
      </c>
      <c r="F101" s="40"/>
      <c r="G101" s="40">
        <f t="shared" si="5"/>
        <v>0</v>
      </c>
      <c r="H101" s="41"/>
      <c r="I101" s="42"/>
      <c r="K101" s="43"/>
      <c r="L101" s="42"/>
    </row>
    <row r="102" spans="1:12">
      <c r="A102" s="50" t="s">
        <v>428</v>
      </c>
      <c r="B102" s="6" t="s">
        <v>380</v>
      </c>
      <c r="C102" s="5" t="s">
        <v>68</v>
      </c>
      <c r="D102" s="219">
        <v>1</v>
      </c>
      <c r="E102" s="5" t="s">
        <v>18</v>
      </c>
      <c r="F102" s="40"/>
      <c r="G102" s="40">
        <f t="shared" si="5"/>
        <v>0</v>
      </c>
      <c r="H102" s="41"/>
      <c r="I102" s="42"/>
      <c r="K102" s="43"/>
      <c r="L102" s="42"/>
    </row>
    <row r="103" spans="1:12">
      <c r="A103" s="50" t="s">
        <v>429</v>
      </c>
      <c r="B103" s="6" t="s">
        <v>382</v>
      </c>
      <c r="C103" s="5" t="s">
        <v>68</v>
      </c>
      <c r="D103" s="217">
        <v>1</v>
      </c>
      <c r="E103" s="5" t="s">
        <v>18</v>
      </c>
      <c r="F103" s="40"/>
      <c r="G103" s="40">
        <f t="shared" si="5"/>
        <v>0</v>
      </c>
      <c r="H103" s="41"/>
      <c r="I103" s="42"/>
      <c r="K103" s="43"/>
      <c r="L103" s="42"/>
    </row>
    <row r="104" spans="1:12">
      <c r="A104" s="50" t="s">
        <v>430</v>
      </c>
      <c r="B104" s="6" t="s">
        <v>384</v>
      </c>
      <c r="C104" s="5" t="s">
        <v>68</v>
      </c>
      <c r="D104" s="218">
        <v>1</v>
      </c>
      <c r="E104" s="5" t="s">
        <v>18</v>
      </c>
      <c r="F104" s="40"/>
      <c r="G104" s="40">
        <f t="shared" si="5"/>
        <v>0</v>
      </c>
      <c r="H104" s="41"/>
      <c r="I104" s="42"/>
      <c r="K104" s="43"/>
      <c r="L104" s="42"/>
    </row>
    <row r="105" spans="1:12">
      <c r="A105" s="50" t="s">
        <v>431</v>
      </c>
      <c r="B105" s="6" t="s">
        <v>386</v>
      </c>
      <c r="C105" s="5" t="s">
        <v>68</v>
      </c>
      <c r="D105" s="218">
        <v>1</v>
      </c>
      <c r="E105" s="5" t="s">
        <v>18</v>
      </c>
      <c r="F105" s="40"/>
      <c r="G105" s="40">
        <f t="shared" si="5"/>
        <v>0</v>
      </c>
      <c r="H105" s="41"/>
      <c r="I105" s="42"/>
      <c r="K105" s="43"/>
      <c r="L105" s="42"/>
    </row>
    <row r="106" spans="1:12">
      <c r="A106" s="50"/>
      <c r="B106" s="6"/>
      <c r="C106" s="5"/>
      <c r="D106" s="218"/>
      <c r="E106" s="5"/>
      <c r="F106" s="40"/>
      <c r="G106" s="40"/>
      <c r="H106" s="41"/>
      <c r="I106" s="42"/>
      <c r="K106" s="43"/>
      <c r="L106" s="42"/>
    </row>
    <row r="107" spans="1:12">
      <c r="A107" s="50"/>
      <c r="B107" s="6"/>
      <c r="C107" s="5"/>
      <c r="D107" s="218"/>
      <c r="E107" s="5"/>
      <c r="F107" s="40"/>
      <c r="G107" s="40"/>
      <c r="H107" s="41"/>
      <c r="I107" s="42"/>
      <c r="K107" s="43"/>
      <c r="L107" s="42"/>
    </row>
    <row r="108" spans="1:12">
      <c r="A108" s="50" t="s">
        <v>158</v>
      </c>
      <c r="B108" s="48" t="s">
        <v>432</v>
      </c>
      <c r="C108" s="5"/>
      <c r="D108" s="218"/>
      <c r="E108" s="5"/>
      <c r="F108" s="40"/>
      <c r="G108" s="40"/>
      <c r="H108" s="41"/>
      <c r="I108" s="42"/>
      <c r="K108" s="43"/>
      <c r="L108" s="42"/>
    </row>
    <row r="109" spans="1:12">
      <c r="A109" s="36" t="s">
        <v>159</v>
      </c>
      <c r="B109" s="45" t="s">
        <v>433</v>
      </c>
      <c r="C109" s="37" t="s">
        <v>120</v>
      </c>
      <c r="D109" s="217">
        <v>1</v>
      </c>
      <c r="E109" s="37" t="s">
        <v>18</v>
      </c>
      <c r="F109" s="40"/>
      <c r="G109" s="40">
        <f>F109*D109</f>
        <v>0</v>
      </c>
      <c r="H109" s="41"/>
      <c r="I109" s="42"/>
      <c r="K109" s="43"/>
      <c r="L109" s="42"/>
    </row>
    <row r="110" spans="1:12" s="43" customFormat="1">
      <c r="A110" s="36" t="s">
        <v>161</v>
      </c>
      <c r="B110" s="45" t="s">
        <v>434</v>
      </c>
      <c r="C110" s="37" t="s">
        <v>120</v>
      </c>
      <c r="D110" s="217">
        <v>1</v>
      </c>
      <c r="E110" s="37" t="s">
        <v>18</v>
      </c>
      <c r="F110" s="40"/>
      <c r="G110" s="40">
        <f>F110*D110</f>
        <v>0</v>
      </c>
      <c r="H110" s="41"/>
      <c r="I110" s="42"/>
      <c r="L110" s="42"/>
    </row>
    <row r="111" spans="1:12" s="43" customFormat="1" ht="30.6" customHeight="1">
      <c r="A111" s="1" t="s">
        <v>164</v>
      </c>
      <c r="B111" s="53" t="s">
        <v>435</v>
      </c>
      <c r="C111" s="37" t="s">
        <v>120</v>
      </c>
      <c r="D111" s="217">
        <v>1</v>
      </c>
      <c r="E111" s="1" t="s">
        <v>18</v>
      </c>
      <c r="F111" s="40"/>
      <c r="G111" s="40">
        <f>F111*D111</f>
        <v>0</v>
      </c>
      <c r="H111" s="41"/>
      <c r="I111" s="42"/>
      <c r="L111" s="42"/>
    </row>
    <row r="112" spans="1:12" s="43" customFormat="1" ht="16.149999999999999" customHeight="1">
      <c r="A112" s="43" t="s">
        <v>165</v>
      </c>
      <c r="B112" s="43" t="s">
        <v>436</v>
      </c>
      <c r="C112" s="37" t="s">
        <v>120</v>
      </c>
      <c r="D112" s="217">
        <v>1</v>
      </c>
      <c r="E112" s="43" t="s">
        <v>18</v>
      </c>
      <c r="F112" s="40"/>
      <c r="G112" s="40">
        <f>F112*D112</f>
        <v>0</v>
      </c>
      <c r="H112" s="41"/>
      <c r="I112" s="42"/>
      <c r="L112" s="42"/>
    </row>
    <row r="113" spans="1:13" s="43" customFormat="1">
      <c r="A113" s="43" t="s">
        <v>166</v>
      </c>
      <c r="B113" s="43" t="s">
        <v>437</v>
      </c>
      <c r="C113" s="37" t="s">
        <v>120</v>
      </c>
      <c r="D113" s="217">
        <v>1</v>
      </c>
      <c r="E113" s="43" t="s">
        <v>18</v>
      </c>
      <c r="F113" s="40"/>
      <c r="G113" s="40">
        <f>F113*D113</f>
        <v>0</v>
      </c>
      <c r="H113" s="41"/>
      <c r="I113" s="42"/>
      <c r="L113" s="42"/>
    </row>
    <row r="114" spans="1:13" s="43" customFormat="1" ht="7.7" customHeight="1">
      <c r="D114" s="218"/>
      <c r="F114" s="40"/>
      <c r="G114" s="40"/>
      <c r="H114" s="41"/>
      <c r="I114" s="42"/>
      <c r="L114" s="42"/>
    </row>
    <row r="115" spans="1:13" ht="18">
      <c r="A115" s="50" t="s">
        <v>438</v>
      </c>
      <c r="B115" s="55" t="s">
        <v>439</v>
      </c>
      <c r="C115" s="5" t="s">
        <v>325</v>
      </c>
      <c r="D115" s="217">
        <v>10</v>
      </c>
      <c r="E115" s="5" t="s">
        <v>18</v>
      </c>
      <c r="F115" s="40"/>
      <c r="G115" s="40">
        <f>F115*D115</f>
        <v>0</v>
      </c>
      <c r="H115" s="41"/>
      <c r="I115" s="42"/>
      <c r="J115" s="43"/>
      <c r="K115" s="43"/>
      <c r="L115" s="42"/>
      <c r="M115" s="43"/>
    </row>
    <row r="116" spans="1:13">
      <c r="A116" s="54"/>
      <c r="B116" s="55"/>
      <c r="C116" s="55"/>
      <c r="D116" s="218"/>
      <c r="E116" s="55"/>
      <c r="F116" s="40"/>
      <c r="G116" s="40"/>
      <c r="H116" s="41"/>
      <c r="I116" s="42"/>
      <c r="K116" s="43"/>
      <c r="L116" s="42"/>
    </row>
    <row r="117" spans="1:13">
      <c r="A117" s="50" t="s">
        <v>171</v>
      </c>
      <c r="B117" s="55" t="s">
        <v>440</v>
      </c>
      <c r="C117" s="5"/>
      <c r="D117" s="218"/>
      <c r="E117" s="5"/>
      <c r="F117" s="40"/>
      <c r="G117" s="40"/>
      <c r="H117" s="41"/>
      <c r="I117" s="42"/>
      <c r="K117" s="43"/>
      <c r="L117" s="42"/>
    </row>
    <row r="118" spans="1:13" s="43" customFormat="1" ht="18">
      <c r="A118" s="36" t="s">
        <v>441</v>
      </c>
      <c r="B118" s="45" t="s">
        <v>442</v>
      </c>
      <c r="C118" s="37" t="s">
        <v>325</v>
      </c>
      <c r="D118" s="217">
        <v>1</v>
      </c>
      <c r="E118" s="37" t="s">
        <v>18</v>
      </c>
      <c r="F118" s="40"/>
      <c r="G118" s="40">
        <f>F118*D118</f>
        <v>0</v>
      </c>
      <c r="H118" s="41"/>
      <c r="I118" s="42"/>
      <c r="L118" s="42"/>
    </row>
    <row r="119" spans="1:13" s="43" customFormat="1">
      <c r="A119" s="36" t="s">
        <v>443</v>
      </c>
      <c r="B119" s="45" t="s">
        <v>444</v>
      </c>
      <c r="C119" s="37" t="s">
        <v>68</v>
      </c>
      <c r="D119" s="217">
        <v>1</v>
      </c>
      <c r="E119" s="37" t="s">
        <v>18</v>
      </c>
      <c r="F119" s="40"/>
      <c r="G119" s="40">
        <f>F119*D119</f>
        <v>0</v>
      </c>
      <c r="H119" s="41"/>
      <c r="I119" s="42"/>
      <c r="L119" s="42"/>
    </row>
    <row r="120" spans="1:13" s="43" customFormat="1">
      <c r="A120" s="50" t="s">
        <v>445</v>
      </c>
      <c r="B120" s="53" t="s">
        <v>446</v>
      </c>
      <c r="C120" s="5" t="s">
        <v>68</v>
      </c>
      <c r="D120" s="217">
        <v>1</v>
      </c>
      <c r="E120" s="5" t="s">
        <v>18</v>
      </c>
      <c r="F120" s="40"/>
      <c r="G120" s="40">
        <f>F120*D120</f>
        <v>0</v>
      </c>
      <c r="H120" s="41"/>
      <c r="I120" s="42"/>
      <c r="L120" s="42"/>
    </row>
    <row r="121" spans="1:13" s="43" customFormat="1">
      <c r="A121" s="50"/>
      <c r="B121" s="7"/>
      <c r="C121" s="5"/>
      <c r="D121" s="218"/>
      <c r="E121" s="5"/>
      <c r="F121" s="40"/>
      <c r="G121" s="40"/>
      <c r="H121" s="41"/>
      <c r="I121" s="42"/>
      <c r="L121" s="42"/>
    </row>
    <row r="122" spans="1:13">
      <c r="A122" s="50" t="s">
        <v>173</v>
      </c>
      <c r="B122" s="21" t="s">
        <v>447</v>
      </c>
      <c r="C122" s="5"/>
      <c r="D122" s="218"/>
      <c r="E122" s="5"/>
      <c r="F122" s="40"/>
      <c r="G122" s="40"/>
      <c r="H122" s="41"/>
      <c r="I122" s="42"/>
      <c r="K122" s="43"/>
      <c r="L122" s="42"/>
    </row>
    <row r="123" spans="1:13">
      <c r="A123" s="36" t="s">
        <v>448</v>
      </c>
      <c r="B123" s="45" t="s">
        <v>449</v>
      </c>
      <c r="C123" s="37" t="s">
        <v>68</v>
      </c>
      <c r="D123" s="217">
        <v>1</v>
      </c>
      <c r="E123" s="37" t="s">
        <v>18</v>
      </c>
      <c r="F123" s="40"/>
      <c r="G123" s="40">
        <f>F123*D123</f>
        <v>0</v>
      </c>
      <c r="H123" s="41"/>
      <c r="I123" s="42"/>
      <c r="J123" s="43"/>
      <c r="K123" s="43"/>
      <c r="L123" s="42"/>
      <c r="M123" s="43"/>
    </row>
    <row r="124" spans="1:13">
      <c r="A124" s="36" t="s">
        <v>450</v>
      </c>
      <c r="B124" s="45" t="s">
        <v>451</v>
      </c>
      <c r="C124" s="37" t="s">
        <v>68</v>
      </c>
      <c r="D124" s="217">
        <v>1</v>
      </c>
      <c r="E124" s="37" t="s">
        <v>18</v>
      </c>
      <c r="F124" s="40"/>
      <c r="G124" s="40">
        <f>F124*D124</f>
        <v>0</v>
      </c>
      <c r="H124" s="41"/>
      <c r="I124" s="42"/>
      <c r="J124" s="43"/>
      <c r="K124" s="43"/>
      <c r="L124" s="42"/>
      <c r="M124" s="43"/>
    </row>
    <row r="125" spans="1:13" s="43" customFormat="1">
      <c r="A125" s="36" t="s">
        <v>452</v>
      </c>
      <c r="B125" s="45" t="s">
        <v>453</v>
      </c>
      <c r="C125" s="37" t="s">
        <v>68</v>
      </c>
      <c r="D125" s="217">
        <v>1</v>
      </c>
      <c r="E125" s="37" t="s">
        <v>18</v>
      </c>
      <c r="F125" s="40"/>
      <c r="G125" s="40">
        <f>F125*D125</f>
        <v>0</v>
      </c>
      <c r="H125" s="41"/>
      <c r="I125" s="42"/>
      <c r="L125" s="42"/>
    </row>
    <row r="126" spans="1:13">
      <c r="A126" s="36" t="s">
        <v>454</v>
      </c>
      <c r="B126" s="45" t="s">
        <v>455</v>
      </c>
      <c r="C126" s="37" t="s">
        <v>68</v>
      </c>
      <c r="D126" s="217">
        <v>1</v>
      </c>
      <c r="E126" s="37" t="s">
        <v>18</v>
      </c>
      <c r="F126" s="40"/>
      <c r="G126" s="40">
        <f>F126*D126</f>
        <v>0</v>
      </c>
      <c r="H126" s="41"/>
      <c r="I126" s="42"/>
      <c r="J126" s="43"/>
      <c r="K126" s="43"/>
      <c r="L126" s="42"/>
      <c r="M126" s="43"/>
    </row>
    <row r="127" spans="1:13">
      <c r="A127" s="50"/>
      <c r="B127" s="7"/>
      <c r="C127" s="5"/>
      <c r="D127" s="220"/>
      <c r="E127" s="5"/>
      <c r="F127" s="40"/>
      <c r="G127" s="40"/>
      <c r="H127" s="41"/>
      <c r="I127" s="42"/>
      <c r="K127" s="43"/>
      <c r="L127" s="42"/>
    </row>
    <row r="128" spans="1:13">
      <c r="A128" s="50" t="s">
        <v>178</v>
      </c>
      <c r="B128" s="55" t="s">
        <v>456</v>
      </c>
      <c r="C128" s="5" t="s">
        <v>457</v>
      </c>
      <c r="D128" s="217">
        <v>1</v>
      </c>
      <c r="E128" s="5" t="s">
        <v>18</v>
      </c>
      <c r="F128" s="40"/>
      <c r="G128" s="40">
        <f>F128*D128</f>
        <v>0</v>
      </c>
      <c r="H128" s="41"/>
      <c r="I128" s="42"/>
      <c r="J128" s="43"/>
      <c r="K128" s="43"/>
      <c r="L128" s="42"/>
      <c r="M128" s="43"/>
    </row>
    <row r="129" spans="1:13">
      <c r="A129" s="50"/>
      <c r="B129" s="46"/>
      <c r="C129" s="5"/>
      <c r="D129" s="220"/>
      <c r="E129" s="5"/>
      <c r="F129" s="40"/>
      <c r="G129" s="40"/>
      <c r="H129" s="41"/>
      <c r="I129" s="42"/>
      <c r="K129" s="43"/>
      <c r="L129" s="42"/>
    </row>
    <row r="130" spans="1:13" ht="18">
      <c r="A130" s="50" t="s">
        <v>181</v>
      </c>
      <c r="B130" s="48" t="s">
        <v>458</v>
      </c>
      <c r="C130" s="52" t="s">
        <v>325</v>
      </c>
      <c r="D130" s="217">
        <v>50</v>
      </c>
      <c r="E130" s="52" t="s">
        <v>18</v>
      </c>
      <c r="F130" s="40"/>
      <c r="G130" s="40">
        <f>F130*D130</f>
        <v>0</v>
      </c>
      <c r="H130" s="41"/>
      <c r="I130" s="42"/>
      <c r="J130" s="43"/>
      <c r="K130" s="43"/>
      <c r="L130" s="42"/>
      <c r="M130" s="43"/>
    </row>
    <row r="131" spans="1:13">
      <c r="A131" s="50"/>
      <c r="B131" s="53"/>
      <c r="C131" s="52"/>
      <c r="D131" s="218"/>
      <c r="E131" s="52"/>
      <c r="F131" s="40"/>
      <c r="G131" s="40"/>
      <c r="H131" s="41"/>
      <c r="I131" s="42"/>
      <c r="K131" s="43"/>
      <c r="L131" s="42"/>
    </row>
    <row r="132" spans="1:13" ht="42.75">
      <c r="A132" s="50" t="s">
        <v>185</v>
      </c>
      <c r="B132" s="48" t="s">
        <v>459</v>
      </c>
      <c r="C132" s="5" t="s">
        <v>120</v>
      </c>
      <c r="D132" s="217">
        <v>20</v>
      </c>
      <c r="E132" s="52" t="s">
        <v>18</v>
      </c>
      <c r="F132" s="40"/>
      <c r="G132" s="40">
        <f>F132*D132</f>
        <v>0</v>
      </c>
      <c r="H132" s="41"/>
      <c r="I132" s="42"/>
      <c r="K132" s="43"/>
      <c r="L132" s="42"/>
    </row>
    <row r="133" spans="1:13">
      <c r="A133" s="36"/>
      <c r="B133" s="7"/>
      <c r="C133" s="5"/>
      <c r="D133" s="218"/>
      <c r="E133" s="5"/>
      <c r="F133" s="40"/>
      <c r="G133" s="40"/>
      <c r="H133" s="41"/>
      <c r="I133" s="42"/>
      <c r="K133" s="43"/>
      <c r="L133" s="42"/>
    </row>
    <row r="134" spans="1:13" ht="28.5">
      <c r="A134" s="50" t="s">
        <v>187</v>
      </c>
      <c r="B134" s="48" t="s">
        <v>460</v>
      </c>
      <c r="C134" s="52"/>
      <c r="D134" s="218"/>
      <c r="E134" s="52"/>
      <c r="F134" s="40"/>
      <c r="G134" s="40"/>
      <c r="H134" s="41"/>
      <c r="I134" s="42"/>
      <c r="K134" s="43"/>
      <c r="L134" s="42"/>
    </row>
    <row r="135" spans="1:13" ht="18">
      <c r="A135" s="50" t="s">
        <v>461</v>
      </c>
      <c r="B135" s="53" t="s">
        <v>462</v>
      </c>
      <c r="C135" s="52" t="s">
        <v>325</v>
      </c>
      <c r="D135" s="217">
        <v>50</v>
      </c>
      <c r="E135" s="52" t="s">
        <v>18</v>
      </c>
      <c r="F135" s="40"/>
      <c r="G135" s="40">
        <f>F135*D135</f>
        <v>0</v>
      </c>
      <c r="H135" s="41"/>
      <c r="I135" s="42"/>
      <c r="K135" s="43"/>
      <c r="L135" s="42"/>
    </row>
    <row r="136" spans="1:13" ht="18">
      <c r="A136" s="50" t="s">
        <v>463</v>
      </c>
      <c r="B136" s="53" t="s">
        <v>464</v>
      </c>
      <c r="C136" s="52" t="s">
        <v>325</v>
      </c>
      <c r="D136" s="217">
        <v>1</v>
      </c>
      <c r="E136" s="52" t="s">
        <v>18</v>
      </c>
      <c r="F136" s="40"/>
      <c r="G136" s="40">
        <f>F136*D136</f>
        <v>0</v>
      </c>
      <c r="H136" s="41"/>
      <c r="I136" s="42"/>
      <c r="K136" s="43"/>
      <c r="L136" s="42"/>
    </row>
    <row r="137" spans="1:13" ht="18">
      <c r="A137" s="50" t="s">
        <v>465</v>
      </c>
      <c r="B137" s="53" t="s">
        <v>466</v>
      </c>
      <c r="C137" s="52" t="s">
        <v>325</v>
      </c>
      <c r="D137" s="217">
        <v>1</v>
      </c>
      <c r="E137" s="52" t="s">
        <v>18</v>
      </c>
      <c r="F137" s="40"/>
      <c r="G137" s="40">
        <f>F137*D137</f>
        <v>0</v>
      </c>
      <c r="H137" s="41"/>
      <c r="I137" s="42"/>
      <c r="K137" s="43"/>
      <c r="L137" s="42"/>
    </row>
    <row r="138" spans="1:13">
      <c r="A138" s="36"/>
      <c r="B138" s="7"/>
      <c r="C138" s="5"/>
      <c r="D138" s="220"/>
      <c r="E138" s="5"/>
      <c r="F138" s="40"/>
      <c r="G138" s="40"/>
      <c r="H138" s="41"/>
      <c r="I138" s="42"/>
      <c r="K138" s="43"/>
      <c r="L138" s="42"/>
    </row>
    <row r="139" spans="1:13" ht="18">
      <c r="A139" s="36" t="s">
        <v>189</v>
      </c>
      <c r="B139" s="21" t="s">
        <v>467</v>
      </c>
      <c r="C139" s="52" t="s">
        <v>325</v>
      </c>
      <c r="D139" s="217">
        <v>2</v>
      </c>
      <c r="E139" s="52" t="s">
        <v>18</v>
      </c>
      <c r="F139" s="40"/>
      <c r="G139" s="40">
        <f>F139*D139</f>
        <v>0</v>
      </c>
      <c r="H139" s="41"/>
      <c r="I139" s="42"/>
      <c r="K139" s="43"/>
      <c r="L139" s="42"/>
    </row>
    <row r="140" spans="1:13" ht="44.45" customHeight="1">
      <c r="A140" s="36"/>
      <c r="B140" s="7"/>
      <c r="C140" s="5"/>
      <c r="D140" s="56"/>
      <c r="E140" s="5"/>
      <c r="F140" s="57"/>
      <c r="G140" s="58"/>
    </row>
    <row r="141" spans="1:13">
      <c r="A141" s="59"/>
      <c r="B141" s="55" t="s">
        <v>468</v>
      </c>
      <c r="C141" s="55"/>
      <c r="D141" s="56"/>
      <c r="E141" s="55"/>
      <c r="F141" s="60"/>
      <c r="G141" s="61"/>
    </row>
    <row r="142" spans="1:13">
      <c r="A142" s="59"/>
      <c r="B142" s="55"/>
      <c r="C142" s="55"/>
      <c r="D142" s="56"/>
      <c r="E142" s="55"/>
      <c r="F142" s="60"/>
      <c r="G142" s="61"/>
    </row>
    <row r="143" spans="1:13">
      <c r="A143" s="62" t="s">
        <v>469</v>
      </c>
      <c r="B143" s="55" t="s">
        <v>470</v>
      </c>
      <c r="C143" s="55"/>
      <c r="D143" s="104"/>
      <c r="E143" s="104"/>
      <c r="F143" s="104"/>
      <c r="G143" s="10"/>
    </row>
    <row r="144" spans="1:13">
      <c r="A144" s="36"/>
      <c r="B144" s="55" t="s">
        <v>471</v>
      </c>
      <c r="C144" s="55"/>
      <c r="D144" s="106"/>
      <c r="E144" s="106"/>
      <c r="F144" s="106"/>
      <c r="G144" s="63"/>
    </row>
    <row r="145" spans="1:7">
      <c r="A145" s="36"/>
      <c r="B145" s="55"/>
      <c r="C145" s="55"/>
      <c r="D145" s="64"/>
      <c r="F145" s="1"/>
      <c r="G145" s="10"/>
    </row>
    <row r="146" spans="1:7">
      <c r="A146" s="65" t="s">
        <v>128</v>
      </c>
      <c r="B146" s="55" t="s">
        <v>472</v>
      </c>
      <c r="C146" s="55"/>
      <c r="D146" s="107"/>
      <c r="E146" s="107"/>
      <c r="F146" s="107"/>
      <c r="G146" s="66"/>
    </row>
    <row r="147" spans="1:7">
      <c r="A147" s="65" t="s">
        <v>130</v>
      </c>
      <c r="B147" s="55" t="s">
        <v>473</v>
      </c>
      <c r="C147" s="55"/>
      <c r="D147" s="107"/>
      <c r="E147" s="107"/>
      <c r="F147" s="107"/>
      <c r="G147" s="66"/>
    </row>
    <row r="148" spans="1:7">
      <c r="A148" s="65" t="s">
        <v>174</v>
      </c>
      <c r="B148" s="55" t="s">
        <v>474</v>
      </c>
      <c r="C148" s="55"/>
      <c r="D148" s="107"/>
      <c r="E148" s="107"/>
      <c r="F148" s="107"/>
      <c r="G148" s="66"/>
    </row>
    <row r="149" spans="1:7">
      <c r="A149" s="36"/>
      <c r="B149" s="55"/>
      <c r="C149" s="55"/>
      <c r="D149" s="67"/>
      <c r="E149" s="55"/>
      <c r="F149" s="68"/>
      <c r="G149" s="102"/>
    </row>
    <row r="150" spans="1:7">
      <c r="A150" s="54" t="s">
        <v>475</v>
      </c>
      <c r="B150" s="51" t="s">
        <v>476</v>
      </c>
      <c r="C150" s="55"/>
      <c r="D150" s="104"/>
      <c r="E150" s="104"/>
      <c r="F150" s="104"/>
      <c r="G150" s="10"/>
    </row>
    <row r="151" spans="1:7">
      <c r="A151" s="36"/>
      <c r="B151" s="55" t="s">
        <v>477</v>
      </c>
      <c r="C151" s="55"/>
      <c r="D151" s="106"/>
      <c r="E151" s="106"/>
      <c r="F151" s="106"/>
      <c r="G151" s="10"/>
    </row>
    <row r="152" spans="1:7">
      <c r="A152" s="36"/>
      <c r="B152" s="55"/>
      <c r="C152" s="55"/>
      <c r="D152" s="67"/>
      <c r="E152" s="55"/>
      <c r="F152" s="68"/>
      <c r="G152" s="102"/>
    </row>
    <row r="153" spans="1:7">
      <c r="A153" s="65" t="s">
        <v>128</v>
      </c>
      <c r="B153" s="55" t="s">
        <v>478</v>
      </c>
      <c r="C153" s="55"/>
      <c r="D153" s="106"/>
      <c r="E153" s="106"/>
      <c r="F153" s="106"/>
      <c r="G153" s="61"/>
    </row>
    <row r="154" spans="1:7">
      <c r="A154" s="36"/>
      <c r="B154" s="55"/>
      <c r="C154" s="55"/>
      <c r="D154" s="67"/>
      <c r="E154" s="55"/>
      <c r="F154" s="68"/>
      <c r="G154" s="102"/>
    </row>
    <row r="155" spans="1:7">
      <c r="A155" s="36" t="s">
        <v>130</v>
      </c>
      <c r="B155" s="55" t="s">
        <v>479</v>
      </c>
      <c r="C155" s="55"/>
      <c r="D155" s="106"/>
      <c r="E155" s="106"/>
      <c r="F155" s="106"/>
      <c r="G155" s="61"/>
    </row>
    <row r="156" spans="1:7">
      <c r="A156" s="36"/>
      <c r="B156" s="55"/>
      <c r="C156" s="55"/>
      <c r="D156" s="67"/>
      <c r="E156" s="55"/>
      <c r="F156" s="68"/>
      <c r="G156" s="102"/>
    </row>
    <row r="157" spans="1:7">
      <c r="A157" s="54" t="s">
        <v>174</v>
      </c>
      <c r="B157" s="51" t="s">
        <v>480</v>
      </c>
      <c r="C157" s="55"/>
      <c r="D157" s="106"/>
      <c r="E157" s="106"/>
      <c r="F157" s="106"/>
      <c r="G157" s="61"/>
    </row>
    <row r="158" spans="1:7">
      <c r="A158" s="62" t="s">
        <v>481</v>
      </c>
      <c r="B158" s="49"/>
      <c r="C158" s="55"/>
      <c r="D158" s="67"/>
      <c r="E158" s="55"/>
      <c r="F158" s="68"/>
      <c r="G158" s="102"/>
    </row>
    <row r="159" spans="1:7">
      <c r="A159" s="36"/>
      <c r="B159" s="55" t="s">
        <v>477</v>
      </c>
      <c r="C159" s="55"/>
      <c r="D159" s="106"/>
      <c r="E159" s="106"/>
      <c r="F159" s="106"/>
      <c r="G159" s="103"/>
    </row>
    <row r="160" spans="1:7">
      <c r="A160" s="36"/>
      <c r="B160" s="55"/>
      <c r="C160" s="55"/>
      <c r="D160" s="106"/>
      <c r="E160" s="106"/>
      <c r="F160" s="106"/>
      <c r="G160" s="63"/>
    </row>
    <row r="161" spans="1:7">
      <c r="A161" s="55"/>
      <c r="B161" s="55"/>
      <c r="C161" s="55"/>
      <c r="D161" s="56"/>
      <c r="E161" s="55"/>
      <c r="F161" s="69"/>
      <c r="G161" s="61"/>
    </row>
    <row r="162" spans="1:7" ht="15.75" thickBot="1">
      <c r="A162" s="70" t="s">
        <v>482</v>
      </c>
      <c r="B162" s="71" t="s">
        <v>483</v>
      </c>
      <c r="C162" s="72"/>
      <c r="D162" s="73"/>
      <c r="E162" s="72"/>
      <c r="F162" s="74"/>
      <c r="G162" s="75">
        <f>SUM(G5:G139)</f>
        <v>0</v>
      </c>
    </row>
    <row r="163" spans="1:7">
      <c r="A163" s="46"/>
      <c r="B163" s="2"/>
      <c r="C163" s="65"/>
      <c r="D163" s="76"/>
      <c r="E163" s="65"/>
      <c r="F163" s="77"/>
      <c r="G163" s="78"/>
    </row>
    <row r="164" spans="1:7">
      <c r="A164" s="49"/>
      <c r="B164" s="3"/>
      <c r="C164" s="49"/>
      <c r="D164" s="79"/>
      <c r="E164" s="49"/>
      <c r="F164" s="80"/>
      <c r="G164" s="81"/>
    </row>
  </sheetData>
  <mergeCells count="13">
    <mergeCell ref="D148:F148"/>
    <mergeCell ref="A1:G1"/>
    <mergeCell ref="D143:F143"/>
    <mergeCell ref="D144:F144"/>
    <mergeCell ref="D146:F146"/>
    <mergeCell ref="D147:F147"/>
    <mergeCell ref="D160:F160"/>
    <mergeCell ref="D150:F150"/>
    <mergeCell ref="D151:F151"/>
    <mergeCell ref="D153:F153"/>
    <mergeCell ref="D155:F155"/>
    <mergeCell ref="D157:F157"/>
    <mergeCell ref="D159:F15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4E0D1-90F7-4CE9-9FC8-0545AE1AD1AB}">
  <dimension ref="A5:K19"/>
  <sheetViews>
    <sheetView tabSelected="1" workbookViewId="0">
      <selection activeCell="I34" sqref="I34"/>
    </sheetView>
  </sheetViews>
  <sheetFormatPr defaultColWidth="11.42578125" defaultRowHeight="15"/>
  <cols>
    <col min="1" max="1" width="3.140625" customWidth="1"/>
    <col min="9" max="9" width="27" customWidth="1"/>
    <col min="10" max="10" width="17.7109375" customWidth="1"/>
    <col min="11" max="11" width="13.7109375" bestFit="1" customWidth="1"/>
  </cols>
  <sheetData>
    <row r="5" spans="1:11" ht="15.75">
      <c r="A5" s="49"/>
      <c r="B5" s="49"/>
      <c r="C5" s="84" t="s">
        <v>484</v>
      </c>
      <c r="D5" s="85"/>
      <c r="E5" s="85"/>
      <c r="F5" s="85"/>
      <c r="G5" s="47"/>
      <c r="H5" s="49"/>
      <c r="I5" s="47"/>
    </row>
    <row r="6" spans="1:11">
      <c r="A6" s="49"/>
      <c r="B6" s="49"/>
      <c r="C6" s="49"/>
      <c r="D6" s="85"/>
      <c r="E6" s="85"/>
      <c r="F6" s="85"/>
      <c r="G6" s="47"/>
      <c r="H6" s="49"/>
      <c r="I6" s="47"/>
    </row>
    <row r="7" spans="1:11">
      <c r="A7" s="86"/>
      <c r="B7" s="87" t="s">
        <v>299</v>
      </c>
      <c r="C7" s="88" t="s">
        <v>485</v>
      </c>
      <c r="D7" s="89"/>
      <c r="E7" s="89"/>
      <c r="F7" s="89"/>
      <c r="G7" s="90"/>
      <c r="H7" s="88"/>
      <c r="I7" s="91">
        <f>'Vertikalna sig'!N369</f>
        <v>0</v>
      </c>
    </row>
    <row r="8" spans="1:11">
      <c r="A8" s="86"/>
      <c r="B8" s="86"/>
      <c r="C8" s="86"/>
      <c r="D8" s="92"/>
      <c r="E8" s="92"/>
      <c r="F8" s="92"/>
      <c r="G8" s="38"/>
      <c r="H8" s="86"/>
      <c r="I8" s="93"/>
    </row>
    <row r="9" spans="1:11">
      <c r="A9" s="86"/>
      <c r="B9" s="87" t="s">
        <v>482</v>
      </c>
      <c r="C9" s="88" t="s">
        <v>486</v>
      </c>
      <c r="D9" s="89"/>
      <c r="E9" s="89"/>
      <c r="F9" s="89"/>
      <c r="G9" s="90"/>
      <c r="H9" s="88"/>
      <c r="I9" s="91">
        <f>'Vodoravna sig'!G162</f>
        <v>0</v>
      </c>
    </row>
    <row r="10" spans="1:11">
      <c r="A10" s="86"/>
      <c r="B10" s="86"/>
      <c r="C10" s="86"/>
      <c r="D10" s="92"/>
      <c r="E10" s="92"/>
      <c r="F10" s="92"/>
      <c r="G10" s="38"/>
      <c r="H10" s="86"/>
      <c r="I10" s="94"/>
    </row>
    <row r="11" spans="1:11">
      <c r="A11" s="86"/>
      <c r="B11" s="87" t="s">
        <v>487</v>
      </c>
      <c r="C11" s="88" t="s">
        <v>488</v>
      </c>
      <c r="D11" s="89"/>
      <c r="E11" s="89"/>
      <c r="F11" s="89"/>
      <c r="G11" s="90"/>
      <c r="H11" s="88"/>
      <c r="I11" s="91">
        <f>I7+I9</f>
        <v>0</v>
      </c>
      <c r="J11" s="20"/>
      <c r="K11" s="20"/>
    </row>
    <row r="12" spans="1:11">
      <c r="A12" s="86"/>
      <c r="B12" s="86"/>
      <c r="C12" s="86"/>
      <c r="D12" s="92"/>
      <c r="E12" s="92"/>
      <c r="F12" s="92"/>
      <c r="G12" s="38"/>
      <c r="H12" s="86"/>
      <c r="I12" s="94"/>
    </row>
    <row r="13" spans="1:11">
      <c r="A13" s="86"/>
      <c r="B13" s="86"/>
      <c r="C13" s="86" t="s">
        <v>489</v>
      </c>
      <c r="D13" s="92"/>
      <c r="E13" s="92"/>
      <c r="F13" s="92"/>
      <c r="G13" s="38"/>
      <c r="H13" s="86"/>
      <c r="I13" s="93">
        <f>I11*0.25</f>
        <v>0</v>
      </c>
    </row>
    <row r="14" spans="1:11" ht="15.75" thickBot="1">
      <c r="A14" s="86"/>
      <c r="B14" s="86"/>
      <c r="C14" s="86"/>
      <c r="D14" s="92"/>
      <c r="E14" s="92"/>
      <c r="F14" s="92"/>
      <c r="G14" s="38"/>
      <c r="H14" s="86"/>
      <c r="I14" s="94"/>
    </row>
    <row r="15" spans="1:11" ht="16.5" thickBot="1">
      <c r="A15" s="86"/>
      <c r="B15" s="95"/>
      <c r="C15" s="96" t="s">
        <v>490</v>
      </c>
      <c r="D15" s="97"/>
      <c r="E15" s="97"/>
      <c r="F15" s="97"/>
      <c r="G15" s="98"/>
      <c r="H15" s="99"/>
      <c r="I15" s="100">
        <f>I11+I13</f>
        <v>0</v>
      </c>
    </row>
    <row r="16" spans="1:11">
      <c r="A16" s="86"/>
      <c r="B16" s="86"/>
      <c r="C16" s="86"/>
      <c r="D16" s="92"/>
      <c r="E16" s="92"/>
      <c r="F16" s="92"/>
      <c r="G16" s="38"/>
      <c r="H16" s="86"/>
      <c r="I16" s="101"/>
    </row>
    <row r="17" spans="1:9">
      <c r="A17" s="86"/>
      <c r="B17" s="86"/>
      <c r="C17" s="86"/>
      <c r="D17" s="92"/>
      <c r="E17" s="92"/>
      <c r="F17" s="92"/>
      <c r="G17" s="38"/>
      <c r="H17" s="86"/>
      <c r="I17" s="101"/>
    </row>
    <row r="18" spans="1:9">
      <c r="A18" s="49"/>
      <c r="B18" s="49"/>
      <c r="C18" s="49"/>
      <c r="D18" s="85"/>
      <c r="E18" s="85"/>
      <c r="F18" s="85"/>
      <c r="G18" s="47"/>
      <c r="H18" s="49"/>
      <c r="I18" s="47"/>
    </row>
    <row r="19" spans="1:9">
      <c r="A19" s="49"/>
      <c r="B19" s="49"/>
      <c r="C19" s="5" t="s">
        <v>491</v>
      </c>
      <c r="D19" s="85"/>
      <c r="E19" s="108" t="s">
        <v>492</v>
      </c>
      <c r="F19" s="108"/>
      <c r="G19" s="108"/>
      <c r="H19" s="108"/>
      <c r="I19" s="108"/>
    </row>
  </sheetData>
  <mergeCells count="1">
    <mergeCell ref="E19:I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Vertikalna sig</vt:lpstr>
      <vt:lpstr>Vodoravna sig</vt:lpstr>
      <vt:lpstr>Rekaitulacija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 Hatman</dc:creator>
  <cp:lastModifiedBy>Zoran Hatman</cp:lastModifiedBy>
  <dcterms:created xsi:type="dcterms:W3CDTF">2024-10-29T07:20:49Z</dcterms:created>
  <dcterms:modified xsi:type="dcterms:W3CDTF">2024-11-12T09:22:11Z</dcterms:modified>
</cp:coreProperties>
</file>